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January 2019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<sst xmlns="http://schemas.openxmlformats.org/spreadsheetml/2006/main" count="136" uniqueCount="69">
  <si>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</si>
  <si>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</si>
  <si>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</si>
  <si>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</si>
  <si>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</si>
  <si>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</si>
  <si>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</si>
  <si>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</si>
  <si>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</si>
  <si>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</si>
  <si>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</si>
  <si>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</si>
  <si>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</si>
  <si>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</si>
  <si>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</si>
  <si>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</si>
  <si>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</si>
  <si>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</si>
  <si>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</si>
  <si>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</si>
  <si>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</si>
  <si>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</si>
  <si>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</si>
  <si>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</si>
  <si>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</si>
  <si>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</si>
  <si>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</si>
  <si>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</si>
  <si>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</si>
  <si>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</si>
  <si>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</si>
  <si>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</si>
  <si>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</si>
  <si>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</si>
  <si>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</si>
  <si>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</si>
  <si>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</si>
  <si>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</si>
  <si>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</si>
  <si>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</si>
  <si>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</si>
  <si>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</si>
  <si>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</si>
  <si>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</si>
  <si>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</si>
  <si>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</si>
  <si>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</si>
  <si>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</si>
  <si>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</si>
  <si>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</si>
  <si>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</si>
  <si>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</si>
  <si>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</si>
  <si>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</si>
  <si>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</si>
  <si>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</si>
  <si>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</si>
  <si>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</si>
  <si>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</si>
  <si>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</si>
  <si>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</si>
  <si>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2018 change 2018</t>
  </si>
  <si>
    <t>% change 2019 - 2018</t>
  </si>
  <si>
    <t>SIMI STATISTICAL SERVICE NEW REGISTRATIONS DECEMBER 2019</t>
  </si>
  <si>
    <t>01/12- 31/12</t>
  </si>
  <si>
    <t>01/01- 31/12</t>
  </si>
  <si>
    <t>Total December 2019</t>
  </si>
  <si>
    <t>Total December 2018</t>
  </si>
  <si>
    <t>SUNSUNDEGUI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</si>
</sst>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W14" sqref="W1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2" t="s">
        <v>40</v>
      </c>
      <c r="C4" s="62"/>
      <c r="D4" s="63"/>
      <c r="E4" s="38"/>
      <c r="F4" s="6"/>
      <c r="G4" s="64" t="s">
        <v>39</v>
      </c>
      <c r="H4" s="64"/>
      <c r="I4" s="65"/>
      <c r="J4" s="40"/>
      <c r="K4" s="7"/>
      <c r="L4" s="64" t="s">
        <v>38</v>
      </c>
      <c r="M4" s="64"/>
      <c r="N4" s="65"/>
      <c r="O4" s="45"/>
    </row>
    <row r="5" spans="1:15" s="12" customFormat="1" ht="12.75">
      <c r="A5" s="9" t="s">
        <v>0</v>
      </c>
      <c r="B5" s="10" t="s">
        <v>64</v>
      </c>
      <c r="C5" s="10" t="s">
        <v>65</v>
      </c>
      <c r="D5" s="11" t="s">
        <v>1</v>
      </c>
      <c r="E5" s="38"/>
      <c r="F5" s="9" t="s">
        <v>0</v>
      </c>
      <c r="G5" s="10" t="str">
        <f>B5</f>
        <v>01/12- 31/12</v>
      </c>
      <c r="H5" s="10" t="str">
        <f>C5</f>
        <v>01/01- 31/12</v>
      </c>
      <c r="I5" s="11" t="s">
        <v>1</v>
      </c>
      <c r="J5" s="38"/>
      <c r="K5" s="9" t="s">
        <v>0</v>
      </c>
      <c r="L5" s="10" t="str">
        <f>B5</f>
        <v>01/12- 31/12</v>
      </c>
      <c r="M5" s="10" t="str">
        <f>C5</f>
        <v>01/01- 31/12</v>
      </c>
      <c r="N5" s="11" t="s">
        <v>1</v>
      </c>
      <c r="O5" s="46"/>
    </row>
    <row r="6" spans="1:15" ht="12.75">
      <c r="A6" t="s">
        <v>2</v>
      </c>
      <c r="B6">
        <v>0</v>
      </c>
      <c r="C6">
        <v>39</v>
      </c>
      <c r="D6" s="14">
        <f>SUM(C6/C45)</f>
        <v>0.00033304867634500427</v>
      </c>
      <c r="E6" s="47"/>
      <c r="F6" t="s">
        <v>4</v>
      </c>
      <c r="G6">
        <v>0</v>
      </c>
      <c r="H6">
        <v>5</v>
      </c>
      <c r="I6" s="14">
        <f>SUM(H6/H46)</f>
        <v>0.0001972386587771203</v>
      </c>
      <c r="J6" s="47"/>
      <c r="K6" t="s">
        <v>6</v>
      </c>
      <c r="L6">
        <v>7</v>
      </c>
      <c r="M6">
        <v>398</v>
      </c>
      <c r="N6" s="14">
        <f>M6/M24</f>
        <v>0.18017202354006337</v>
      </c>
      <c r="O6" s="16"/>
    </row>
    <row r="7" spans="1:15" ht="12.75">
      <c r="A7" t="s">
        <v>4</v>
      </c>
      <c r="B7">
        <v>1</v>
      </c>
      <c r="C7">
        <v>4575</v>
      </c>
      <c r="D7" s="14">
        <f>SUM(C7/C45)</f>
        <v>0.03906917164816396</v>
      </c>
      <c r="E7" s="47"/>
      <c r="F7" t="s">
        <v>5</v>
      </c>
      <c r="G7">
        <v>6</v>
      </c>
      <c r="H7">
        <v>1537</v>
      </c>
      <c r="I7" s="14">
        <f>SUM(H7/H46)</f>
        <v>0.060631163708086785</v>
      </c>
      <c r="J7" s="47"/>
      <c r="K7" t="s">
        <v>60</v>
      </c>
      <c r="L7">
        <v>0</v>
      </c>
      <c r="M7">
        <v>15</v>
      </c>
      <c r="N7" s="14">
        <f>SUM(M7/M24)</f>
        <v>0.006790402897238569</v>
      </c>
      <c r="O7" s="16"/>
    </row>
    <row r="8" spans="1:15" ht="12.75">
      <c r="A8" t="s">
        <v>7</v>
      </c>
      <c r="B8">
        <v>15</v>
      </c>
      <c r="C8">
        <v>4005</v>
      </c>
      <c r="D8" s="14">
        <f>SUM(C8/C45)</f>
        <v>0.03420153714773698</v>
      </c>
      <c r="E8" s="47"/>
      <c r="F8" t="s">
        <v>45</v>
      </c>
      <c r="G8">
        <v>1</v>
      </c>
      <c r="H8">
        <v>85</v>
      </c>
      <c r="I8" s="14">
        <f>SUM(H8/H46)</f>
        <v>0.0033530571992110452</v>
      </c>
      <c r="J8" s="47"/>
      <c r="K8" t="s">
        <v>47</v>
      </c>
      <c r="L8">
        <v>3</v>
      </c>
      <c r="M8">
        <v>34</v>
      </c>
      <c r="N8" s="14">
        <f>SUM(M8/M24)</f>
        <v>0.015391579900407425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9</v>
      </c>
      <c r="G9">
        <v>12</v>
      </c>
      <c r="H9">
        <v>363</v>
      </c>
      <c r="I9" s="14">
        <f>SUM(H9/H46)</f>
        <v>0.014319526627218936</v>
      </c>
      <c r="J9" s="47"/>
      <c r="K9" t="s">
        <v>8</v>
      </c>
      <c r="L9">
        <v>0</v>
      </c>
      <c r="M9">
        <v>5</v>
      </c>
      <c r="N9" s="14">
        <f>SUM(M9/M24)</f>
        <v>0.0022634676324128564</v>
      </c>
      <c r="O9" s="16"/>
    </row>
    <row r="10" spans="1:15" ht="12.75">
      <c r="A10" t="s">
        <v>5</v>
      </c>
      <c r="B10">
        <v>0</v>
      </c>
      <c r="C10">
        <v>926</v>
      </c>
      <c r="D10" s="14">
        <f>SUM(C10/C45)</f>
        <v>0.007907771135781384</v>
      </c>
      <c r="E10" s="47"/>
      <c r="F10" t="s">
        <v>11</v>
      </c>
      <c r="G10">
        <v>94</v>
      </c>
      <c r="H10">
        <v>5323</v>
      </c>
      <c r="I10" s="14">
        <f>SUM(H10/H46)</f>
        <v>0.2099802761341223</v>
      </c>
      <c r="J10" s="47"/>
      <c r="K10" t="s">
        <v>10</v>
      </c>
      <c r="L10">
        <v>0</v>
      </c>
      <c r="M10">
        <v>73</v>
      </c>
      <c r="N10" s="14">
        <f>SUM(M10/M24)</f>
        <v>0.033046627433227706</v>
      </c>
      <c r="O10" s="16"/>
    </row>
    <row r="11" spans="1:15" ht="12.75">
      <c r="A11" t="s">
        <v>45</v>
      </c>
      <c r="B11">
        <v>4</v>
      </c>
      <c r="C11">
        <v>3018</v>
      </c>
      <c r="D11" s="14">
        <f>SUM(C11/C45)</f>
        <v>0.025772843723313406</v>
      </c>
      <c r="E11" s="47"/>
      <c r="F11" t="s">
        <v>47</v>
      </c>
      <c r="G11">
        <v>0</v>
      </c>
      <c r="H11">
        <v>82</v>
      </c>
      <c r="I11" s="14">
        <f>SUM(H11/H46)</f>
        <v>0.003234714003944773</v>
      </c>
      <c r="J11" s="47"/>
      <c r="K11" t="s">
        <v>12</v>
      </c>
      <c r="L11">
        <v>0</v>
      </c>
      <c r="M11">
        <v>98</v>
      </c>
      <c r="N11" s="14">
        <f>SUM(M11/M24)</f>
        <v>0.04436396559529199</v>
      </c>
      <c r="O11" s="16"/>
    </row>
    <row r="12" spans="1:15" ht="12.75">
      <c r="A12" t="s">
        <v>52</v>
      </c>
      <c r="B12">
        <v>0</v>
      </c>
      <c r="C12">
        <v>38</v>
      </c>
      <c r="D12" s="14">
        <f>SUM(C12/C45)</f>
        <v>0.00032450896669513235</v>
      </c>
      <c r="E12" s="47"/>
      <c r="F12" t="s">
        <v>46</v>
      </c>
      <c r="G12">
        <v>0</v>
      </c>
      <c r="H12">
        <v>0</v>
      </c>
      <c r="I12" s="14">
        <f>SUM(H12/H46)</f>
        <v>0</v>
      </c>
      <c r="J12" s="47"/>
      <c r="K12" t="s">
        <v>14</v>
      </c>
      <c r="L12">
        <v>2</v>
      </c>
      <c r="M12">
        <v>139</v>
      </c>
      <c r="N12" s="14">
        <f>SUM(M12/M24)</f>
        <v>0.06292440018107741</v>
      </c>
      <c r="O12" s="16"/>
    </row>
    <row r="13" spans="1:15" ht="13.5" customHeight="1">
      <c r="A13" t="s">
        <v>9</v>
      </c>
      <c r="B13">
        <v>0</v>
      </c>
      <c r="C13">
        <v>400</v>
      </c>
      <c r="D13" s="14">
        <f>SUM(C13/C45)</f>
        <v>0.0034158838599487617</v>
      </c>
      <c r="E13" s="47"/>
      <c r="F13" t="s">
        <v>13</v>
      </c>
      <c r="G13">
        <v>1</v>
      </c>
      <c r="H13">
        <v>250</v>
      </c>
      <c r="I13" s="14">
        <f>SUM(H13/H46)</f>
        <v>0.009861932938856016</v>
      </c>
      <c r="J13" s="47"/>
      <c r="K13" t="s">
        <v>41</v>
      </c>
      <c r="L13">
        <v>0</v>
      </c>
      <c r="M13">
        <v>228</v>
      </c>
      <c r="N13" s="14">
        <f>SUM(M13/M24)</f>
        <v>0.10321412403802625</v>
      </c>
      <c r="O13" s="16"/>
    </row>
    <row r="14" spans="1:15" ht="12.75">
      <c r="A14" t="s">
        <v>11</v>
      </c>
      <c r="B14">
        <v>47</v>
      </c>
      <c r="C14">
        <v>9620</v>
      </c>
      <c r="D14" s="14">
        <f>SUM(C14/C45)</f>
        <v>0.08215200683176772</v>
      </c>
      <c r="E14" s="47"/>
      <c r="F14" t="s">
        <v>10</v>
      </c>
      <c r="G14">
        <v>2</v>
      </c>
      <c r="H14">
        <v>191</v>
      </c>
      <c r="I14" s="14">
        <f>SUM(H14/H46)</f>
        <v>0.007534516765285996</v>
      </c>
      <c r="J14" s="47"/>
      <c r="K14" t="s">
        <v>18</v>
      </c>
      <c r="L14">
        <v>24</v>
      </c>
      <c r="M14">
        <v>280</v>
      </c>
      <c r="N14" s="14">
        <f>SUM(M14/M24)</f>
        <v>0.12675418741511996</v>
      </c>
      <c r="O14" s="16"/>
    </row>
    <row r="15" spans="1:15" ht="12.75">
      <c r="A15" t="s">
        <v>16</v>
      </c>
      <c r="B15">
        <v>0</v>
      </c>
      <c r="C15">
        <v>1326</v>
      </c>
      <c r="D15" s="14">
        <f>SUM(C15/C45)</f>
        <v>0.011323654995730145</v>
      </c>
      <c r="E15" s="47"/>
      <c r="F15" t="s">
        <v>12</v>
      </c>
      <c r="G15">
        <v>1</v>
      </c>
      <c r="H15">
        <v>49</v>
      </c>
      <c r="I15" s="14">
        <f>SUM(H15/H46)</f>
        <v>0.001932938856015779</v>
      </c>
      <c r="J15" s="48"/>
      <c r="K15" t="s">
        <v>19</v>
      </c>
      <c r="L15">
        <v>2</v>
      </c>
      <c r="M15">
        <v>483</v>
      </c>
      <c r="N15" s="14">
        <f>SUM(M15/M24)</f>
        <v>0.21865097329108193</v>
      </c>
      <c r="O15" s="16"/>
    </row>
    <row r="16" spans="1:15" ht="12.75">
      <c r="A16" t="s">
        <v>13</v>
      </c>
      <c r="B16">
        <v>23</v>
      </c>
      <c r="C16">
        <v>11052</v>
      </c>
      <c r="D16" s="14">
        <f>SUM(C16/C45)</f>
        <v>0.09438087105038429</v>
      </c>
      <c r="E16" s="47"/>
      <c r="F16" t="s">
        <v>17</v>
      </c>
      <c r="G16">
        <v>0</v>
      </c>
      <c r="H16">
        <v>149</v>
      </c>
      <c r="I16" s="14">
        <f>SUM(H16/H46)</f>
        <v>0.005877712031558185</v>
      </c>
      <c r="J16" s="47"/>
      <c r="K16" t="s">
        <v>57</v>
      </c>
      <c r="L16">
        <v>0</v>
      </c>
      <c r="M16">
        <v>66</v>
      </c>
      <c r="N16" s="14">
        <f>SUM(M16/M24)</f>
        <v>0.029877772747849706</v>
      </c>
      <c r="O16" s="16"/>
    </row>
    <row r="17" spans="1:15" ht="12.75">
      <c r="A17" t="s">
        <v>22</v>
      </c>
      <c r="B17">
        <v>2</v>
      </c>
      <c r="C17">
        <v>459</v>
      </c>
      <c r="D17" s="14">
        <f>SUM(C17/C45)</f>
        <v>0.003919726729291204</v>
      </c>
      <c r="E17" s="47"/>
      <c r="F17" t="s">
        <v>23</v>
      </c>
      <c r="G17">
        <v>2</v>
      </c>
      <c r="H17">
        <v>325</v>
      </c>
      <c r="I17" s="14">
        <f>SUM(H17/H46)</f>
        <v>0.01282051282051282</v>
      </c>
      <c r="J17" s="47"/>
      <c r="K17" t="s">
        <v>21</v>
      </c>
      <c r="L17">
        <v>0</v>
      </c>
      <c r="M17">
        <v>344</v>
      </c>
      <c r="N17" s="14">
        <f>SUM(M17/M24)</f>
        <v>0.15572657311000454</v>
      </c>
      <c r="O17" s="16"/>
    </row>
    <row r="18" spans="1:15" ht="12.75">
      <c r="A18" t="s">
        <v>37</v>
      </c>
      <c r="B18">
        <v>0</v>
      </c>
      <c r="C18">
        <v>115</v>
      </c>
      <c r="D18" s="14">
        <f>SUM(C18/C45)</f>
        <v>0.000982066609735269</v>
      </c>
      <c r="E18" s="47"/>
      <c r="F18" t="s">
        <v>50</v>
      </c>
      <c r="G18">
        <v>2</v>
      </c>
      <c r="H18">
        <v>189</v>
      </c>
      <c r="I18" s="14">
        <f>SUM(H18/H46)</f>
        <v>0.007455621301775148</v>
      </c>
      <c r="J18" s="47"/>
      <c r="K18" t="s">
        <v>49</v>
      </c>
      <c r="L18">
        <v>0</v>
      </c>
      <c r="M18">
        <v>46</v>
      </c>
      <c r="N18" s="14">
        <f>SUM(M18/M24)</f>
        <v>0.02082390221819828</v>
      </c>
      <c r="O18" s="16"/>
    </row>
    <row r="19" spans="1:15" ht="12.75">
      <c r="A19" t="s">
        <v>17</v>
      </c>
      <c r="B19">
        <v>1</v>
      </c>
      <c r="C19">
        <v>6453</v>
      </c>
      <c r="D19" s="14">
        <f>SUM(C19/C45)</f>
        <v>0.0551067463706234</v>
      </c>
      <c r="E19" s="47"/>
      <c r="F19" t="s">
        <v>14</v>
      </c>
      <c r="G19">
        <v>0</v>
      </c>
      <c r="H19">
        <v>134</v>
      </c>
      <c r="I19" s="14">
        <f>SUM(H19/H46)</f>
        <v>0.005285996055226824</v>
      </c>
      <c r="J19" s="47"/>
      <c r="K19" t="s">
        <v>49</v>
      </c>
      <c r="L19">
        <v>0</v>
      </c>
      <c r="M19">
        <v>35</v>
      </c>
      <c r="N19" s="14">
        <f>SUM(M19/M24)</f>
        <v>0.015844273426889995</v>
      </c>
      <c r="O19" s="16"/>
    </row>
    <row r="20" spans="1:15" ht="12.75">
      <c r="A20" t="s">
        <v>23</v>
      </c>
      <c r="B20">
        <v>3</v>
      </c>
      <c r="C20">
        <v>1136</v>
      </c>
      <c r="D20" s="14">
        <f>SUM(C20/C45)</f>
        <v>0.009701110162254483</v>
      </c>
      <c r="E20" s="47"/>
      <c r="F20" t="s">
        <v>41</v>
      </c>
      <c r="G20">
        <v>2</v>
      </c>
      <c r="H20">
        <v>1287</v>
      </c>
      <c r="I20" s="14">
        <f>SUM(H20/H46)</f>
        <v>0.05076923076923077</v>
      </c>
      <c r="J20" s="47"/>
      <c r="K20"/>
      <c r="N20" s="14"/>
      <c r="O20" s="16"/>
    </row>
    <row r="21" spans="1:15" ht="12.75">
      <c r="A21" t="s">
        <v>24</v>
      </c>
      <c r="B21">
        <v>0</v>
      </c>
      <c r="C21">
        <v>501</v>
      </c>
      <c r="D21" s="14">
        <f>SUM(C21/C45)</f>
        <v>0.004278394534585824</v>
      </c>
      <c r="E21" s="47"/>
      <c r="F21" t="s">
        <v>27</v>
      </c>
      <c r="G21">
        <v>0</v>
      </c>
      <c r="H21">
        <v>0</v>
      </c>
      <c r="I21" s="14">
        <f>SUM(H21/H46)</f>
        <v>0</v>
      </c>
      <c r="J21" s="47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2</v>
      </c>
      <c r="C22">
        <v>1872</v>
      </c>
      <c r="D22" s="14">
        <f>SUM(C22/C45)</f>
        <v>0.015986336464560207</v>
      </c>
      <c r="E22" s="47"/>
      <c r="F22" t="s">
        <v>15</v>
      </c>
      <c r="G22">
        <v>0</v>
      </c>
      <c r="H22">
        <v>317</v>
      </c>
      <c r="I22" s="14">
        <f>SUM(H22/H46)</f>
        <v>0.012504930966469428</v>
      </c>
      <c r="J22" s="47"/>
      <c r="K22" s="18"/>
      <c r="L22" s="16"/>
      <c r="M22" s="16"/>
      <c r="N22" s="14"/>
      <c r="O22" s="16"/>
    </row>
    <row r="23" spans="1:17" ht="12.75">
      <c r="A23" t="s">
        <v>41</v>
      </c>
      <c r="B23">
        <v>22</v>
      </c>
      <c r="C23">
        <v>3298</v>
      </c>
      <c r="D23" s="14">
        <f>SUM(C23/C45)</f>
        <v>0.02816396242527754</v>
      </c>
      <c r="E23" s="47"/>
      <c r="F23" t="s">
        <v>25</v>
      </c>
      <c r="G23">
        <v>4</v>
      </c>
      <c r="H23">
        <v>1247</v>
      </c>
      <c r="I23" s="14">
        <f>SUM(H23/H46)</f>
        <v>0.049191321499013806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27</v>
      </c>
      <c r="B24">
        <v>3</v>
      </c>
      <c r="C24">
        <v>523</v>
      </c>
      <c r="D24" s="14">
        <f>SUM(C24/C45)</f>
        <v>0.0044662681468830056</v>
      </c>
      <c r="E24" s="47"/>
      <c r="F24" t="s">
        <v>58</v>
      </c>
      <c r="G24">
        <v>1</v>
      </c>
      <c r="H24">
        <v>1734</v>
      </c>
      <c r="I24" s="14">
        <f>SUM(H24/H46)</f>
        <v>0.06840236686390533</v>
      </c>
      <c r="J24" s="47"/>
      <c r="K24" s="24" t="str">
        <f>F46</f>
        <v>Total December 2019</v>
      </c>
      <c r="L24" s="38">
        <f>SUM(L6:L22)</f>
        <v>38</v>
      </c>
      <c r="M24" s="38">
        <v>2209</v>
      </c>
      <c r="N24" s="17"/>
      <c r="O24" s="16"/>
    </row>
    <row r="25" spans="1:15" ht="12.75">
      <c r="A25" t="s">
        <v>15</v>
      </c>
      <c r="B25">
        <v>0</v>
      </c>
      <c r="C25">
        <v>909</v>
      </c>
      <c r="D25" s="14">
        <f>SUM(C25/C45)</f>
        <v>0.007762596071733561</v>
      </c>
      <c r="E25" s="47"/>
      <c r="F25" t="s">
        <v>26</v>
      </c>
      <c r="G25">
        <v>10</v>
      </c>
      <c r="H25">
        <v>2088</v>
      </c>
      <c r="I25" s="14">
        <f>SUM(H25/H46)</f>
        <v>0.08236686390532544</v>
      </c>
      <c r="J25" s="47"/>
      <c r="K25" s="24" t="str">
        <f>F47</f>
        <v>Total December 2018</v>
      </c>
      <c r="L25" s="40">
        <v>23</v>
      </c>
      <c r="M25" s="60">
        <v>2144</v>
      </c>
      <c r="N25" s="17"/>
      <c r="O25" s="16"/>
    </row>
    <row r="26" spans="1:15" ht="12.75">
      <c r="A26" t="s">
        <v>25</v>
      </c>
      <c r="B26">
        <v>5</v>
      </c>
      <c r="C26">
        <v>8202</v>
      </c>
      <c r="D26" s="14">
        <f>SUM(C26/C45)</f>
        <v>0.07004269854824936</v>
      </c>
      <c r="E26" s="47"/>
      <c r="F26" t="s">
        <v>18</v>
      </c>
      <c r="G26">
        <v>13</v>
      </c>
      <c r="H26">
        <v>3610</v>
      </c>
      <c r="I26" s="14">
        <f>SUM(H26/H46)</f>
        <v>0.14240631163708087</v>
      </c>
      <c r="J26" s="47"/>
      <c r="K26" s="24" t="str">
        <f>F48</f>
        <v>2018 change 2018</v>
      </c>
      <c r="L26" s="26">
        <f>SUM(L24-L25)</f>
        <v>15</v>
      </c>
      <c r="M26" s="26">
        <f>SUM(M24-M25)</f>
        <v>65</v>
      </c>
      <c r="N26" s="17"/>
      <c r="O26" s="16"/>
    </row>
    <row r="27" spans="1:15" ht="12.75">
      <c r="A27" t="s">
        <v>58</v>
      </c>
      <c r="B27">
        <v>0</v>
      </c>
      <c r="C27">
        <v>4202</v>
      </c>
      <c r="D27" s="14">
        <f>SUM(C27/C45)</f>
        <v>0.03588385994876174</v>
      </c>
      <c r="E27" s="47"/>
      <c r="F27" t="s">
        <v>44</v>
      </c>
      <c r="G27">
        <v>0</v>
      </c>
      <c r="H27">
        <v>23</v>
      </c>
      <c r="I27" s="14">
        <f>SUM(H27/H46)</f>
        <v>0.0009072978303747535</v>
      </c>
      <c r="J27" s="47"/>
      <c r="K27" s="24" t="str">
        <f>F49</f>
        <v>% change 2019 - 2018</v>
      </c>
      <c r="L27" s="27">
        <f>SUM((L24-L25)/L25)</f>
        <v>0.6521739130434783</v>
      </c>
      <c r="M27" s="27">
        <f>SUM((M24-M25)/M25)</f>
        <v>0.03031716417910448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33</v>
      </c>
      <c r="G28">
        <v>0</v>
      </c>
      <c r="H28">
        <v>4</v>
      </c>
      <c r="I28" s="14">
        <f>SUM(H28/H46)</f>
        <v>0.00015779092702169624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16</v>
      </c>
      <c r="C29">
        <v>5619</v>
      </c>
      <c r="D29" s="14">
        <f>SUM(C29/C45)</f>
        <v>0.04798462852263023</v>
      </c>
      <c r="E29" s="47"/>
      <c r="F29" t="s">
        <v>30</v>
      </c>
      <c r="G29">
        <v>1</v>
      </c>
      <c r="H29">
        <v>1512</v>
      </c>
      <c r="I29" s="14">
        <f>SUM(H29/H46)</f>
        <v>0.059644970414201186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0</v>
      </c>
      <c r="C30">
        <v>65</v>
      </c>
      <c r="D30" s="14">
        <f>SUM(C30/C45)</f>
        <v>0.0005550811272416738</v>
      </c>
      <c r="E30" s="47"/>
      <c r="F30" t="s">
        <v>42</v>
      </c>
      <c r="G30">
        <v>20</v>
      </c>
      <c r="H30">
        <v>4748</v>
      </c>
      <c r="I30" s="14">
        <f>SUM(H30/H46)</f>
        <v>0.18729783037475345</v>
      </c>
      <c r="J30" s="47"/>
      <c r="K30" s="16"/>
      <c r="L30" s="16"/>
      <c r="M30" s="16"/>
      <c r="N30" s="33"/>
      <c r="O30" s="16"/>
    </row>
    <row r="31" spans="1:15" ht="12.75">
      <c r="A31" t="s">
        <v>49</v>
      </c>
      <c r="B31">
        <v>0</v>
      </c>
      <c r="C31">
        <v>62</v>
      </c>
      <c r="D31" s="14">
        <f>SUM(C31/C45)</f>
        <v>0.000529461998292058</v>
      </c>
      <c r="E31" s="47"/>
      <c r="F31" t="s">
        <v>49</v>
      </c>
      <c r="G31">
        <v>1</v>
      </c>
      <c r="H31">
        <v>46</v>
      </c>
      <c r="I31" s="14">
        <f>SUM(H31/H46)</f>
        <v>0.001814595660749507</v>
      </c>
      <c r="J31" s="48"/>
      <c r="K31" s="48"/>
      <c r="L31" s="46"/>
      <c r="M31" s="16"/>
      <c r="N31" s="33"/>
      <c r="O31" s="16"/>
    </row>
    <row r="32" spans="1:15" ht="12.75">
      <c r="A32" t="s">
        <v>18</v>
      </c>
      <c r="B32">
        <v>0</v>
      </c>
      <c r="C32">
        <v>6550</v>
      </c>
      <c r="D32" s="14">
        <f>SUM(C32/C45)</f>
        <v>0.055935098206660976</v>
      </c>
      <c r="E32" s="47"/>
      <c r="F32" t="s">
        <v>35</v>
      </c>
      <c r="G32">
        <v>0</v>
      </c>
      <c r="H32">
        <v>52</v>
      </c>
      <c r="I32" s="14" t="s">
        <v>43</v>
      </c>
      <c r="J32" s="48"/>
      <c r="K32" s="48"/>
      <c r="L32" s="46"/>
      <c r="M32" s="16"/>
      <c r="N32" s="33"/>
      <c r="O32" s="16"/>
    </row>
    <row r="33" spans="1:15" ht="12.75">
      <c r="A33" t="s">
        <v>28</v>
      </c>
      <c r="B33">
        <v>6</v>
      </c>
      <c r="C33">
        <v>4087</v>
      </c>
      <c r="D33" s="14">
        <f>SUM(C33/C45)</f>
        <v>0.034901793339026474</v>
      </c>
      <c r="E33" s="47"/>
      <c r="F33" s="18" t="s">
        <v>43</v>
      </c>
      <c r="G33"/>
      <c r="H33"/>
      <c r="I33" s="14" t="s">
        <v>43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32</v>
      </c>
      <c r="B34">
        <v>3</v>
      </c>
      <c r="C34">
        <v>9300</v>
      </c>
      <c r="D34" s="14">
        <f>SUM(C34/C45)</f>
        <v>0.07941929974380871</v>
      </c>
      <c r="E34" s="47"/>
      <c r="F34" s="18" t="s">
        <v>48</v>
      </c>
      <c r="G34"/>
      <c r="H34"/>
      <c r="I34" s="14" t="s">
        <v>43</v>
      </c>
      <c r="J34" s="48"/>
      <c r="K34" s="9" t="s">
        <v>0</v>
      </c>
      <c r="L34" s="10" t="str">
        <f>B5</f>
        <v>01/12- 31/12</v>
      </c>
      <c r="M34" s="10" t="str">
        <f>C5</f>
        <v>01/01- 31/12</v>
      </c>
      <c r="N34" s="11" t="s">
        <v>1</v>
      </c>
      <c r="O34" s="16"/>
    </row>
    <row r="35" spans="1:15" ht="12.75">
      <c r="A35" t="s">
        <v>44</v>
      </c>
      <c r="B35">
        <v>0</v>
      </c>
      <c r="C35">
        <v>47</v>
      </c>
      <c r="D35" s="14">
        <f>SUM(C35/C45)</f>
        <v>0.0004013663535439795</v>
      </c>
      <c r="E35" s="47"/>
      <c r="F35" s="18" t="s">
        <v>43</v>
      </c>
      <c r="G35"/>
      <c r="H35"/>
      <c r="I35" s="14" t="s">
        <v>43</v>
      </c>
      <c r="J35" s="47"/>
      <c r="K35" t="s">
        <v>6</v>
      </c>
      <c r="L35">
        <v>0</v>
      </c>
      <c r="M35">
        <v>1</v>
      </c>
      <c r="N35" s="14">
        <f>SUM(M35/M48)</f>
        <v>0.0022471910112359553</v>
      </c>
      <c r="O35" s="16"/>
    </row>
    <row r="36" spans="1:15" ht="12.75">
      <c r="A36" t="s">
        <v>33</v>
      </c>
      <c r="B36">
        <v>0</v>
      </c>
      <c r="C36">
        <v>96</v>
      </c>
      <c r="D36" s="14">
        <f>SUM(C36/C45)</f>
        <v>0.0008198121263877028</v>
      </c>
      <c r="E36" s="47"/>
      <c r="F36" s="18" t="s">
        <v>48</v>
      </c>
      <c r="G36" s="16" t="s">
        <v>43</v>
      </c>
      <c r="H36" s="16" t="s">
        <v>43</v>
      </c>
      <c r="I36" s="14" t="s">
        <v>43</v>
      </c>
      <c r="J36" s="47"/>
      <c r="K36" t="s">
        <v>55</v>
      </c>
      <c r="L36">
        <v>0</v>
      </c>
      <c r="M36">
        <v>14</v>
      </c>
      <c r="N36" s="14">
        <f>SUM(M36/M48)</f>
        <v>0.03146067415730337</v>
      </c>
      <c r="O36" s="16"/>
    </row>
    <row r="37" spans="1:15" ht="12.75">
      <c r="A37" t="s">
        <v>29</v>
      </c>
      <c r="B37">
        <v>0</v>
      </c>
      <c r="C37">
        <v>1216</v>
      </c>
      <c r="D37" s="14">
        <f>SUM(C37/C45)</f>
        <v>0.010384286934244235</v>
      </c>
      <c r="E37" s="47"/>
      <c r="F37" s="18" t="s">
        <v>43</v>
      </c>
      <c r="G37" s="16" t="s">
        <v>43</v>
      </c>
      <c r="H37" s="16" t="s">
        <v>43</v>
      </c>
      <c r="I37" s="14" t="s">
        <v>43</v>
      </c>
      <c r="J37" s="48"/>
      <c r="K37" t="s">
        <v>10</v>
      </c>
      <c r="L37">
        <v>0</v>
      </c>
      <c r="M37">
        <v>2</v>
      </c>
      <c r="N37" s="14">
        <f>SUM(M37/M48)</f>
        <v>0.0044943820224719105</v>
      </c>
      <c r="O37" s="16"/>
    </row>
    <row r="38" spans="1:15" ht="12.75">
      <c r="A38" t="s">
        <v>59</v>
      </c>
      <c r="B38">
        <v>20</v>
      </c>
      <c r="C38">
        <v>270</v>
      </c>
      <c r="D38" s="14">
        <f>SUM(C38/C45)</f>
        <v>0.002305721605465414</v>
      </c>
      <c r="E38" s="47"/>
      <c r="F38" s="18"/>
      <c r="G38" s="16"/>
      <c r="H38" s="16"/>
      <c r="I38" s="22"/>
      <c r="J38" s="48"/>
      <c r="K38" t="s">
        <v>12</v>
      </c>
      <c r="L38">
        <v>1</v>
      </c>
      <c r="M38">
        <v>41</v>
      </c>
      <c r="N38" s="14">
        <f>SUM(M38/M48)</f>
        <v>0.09213483146067415</v>
      </c>
      <c r="O38" s="16"/>
    </row>
    <row r="39" spans="1:15" ht="12.75">
      <c r="A39" t="s">
        <v>30</v>
      </c>
      <c r="B39">
        <v>27</v>
      </c>
      <c r="C39">
        <v>12123</v>
      </c>
      <c r="D39" s="14">
        <f>SUM(C39/C45)</f>
        <v>0.1035269000853971</v>
      </c>
      <c r="E39" s="47"/>
      <c r="F39" s="18"/>
      <c r="G39" s="16"/>
      <c r="H39" s="16"/>
      <c r="I39" s="22"/>
      <c r="J39" s="48"/>
      <c r="K39" t="s">
        <v>14</v>
      </c>
      <c r="L39">
        <v>0</v>
      </c>
      <c r="M39">
        <v>2</v>
      </c>
      <c r="N39" s="14">
        <f>SUM(M39/M48)</f>
        <v>0.0044943820224719105</v>
      </c>
      <c r="O39" s="16"/>
    </row>
    <row r="40" spans="1:15" ht="12.75">
      <c r="A40" t="s">
        <v>42</v>
      </c>
      <c r="B40">
        <v>23</v>
      </c>
      <c r="C40">
        <v>13506</v>
      </c>
      <c r="D40" s="14">
        <f>SUM(C40/C45)</f>
        <v>0.11533731853116994</v>
      </c>
      <c r="E40" s="47"/>
      <c r="F40" s="18"/>
      <c r="G40" s="16"/>
      <c r="H40" s="16"/>
      <c r="I40" s="22"/>
      <c r="J40" s="13"/>
      <c r="K40" t="s">
        <v>41</v>
      </c>
      <c r="L40">
        <v>0</v>
      </c>
      <c r="M40">
        <v>31</v>
      </c>
      <c r="N40" s="14">
        <f>SUM(M40/M48)</f>
        <v>0.0696629213483146</v>
      </c>
      <c r="O40" s="16"/>
    </row>
    <row r="41" spans="1:15" ht="12.75">
      <c r="A41" t="s">
        <v>21</v>
      </c>
      <c r="B41">
        <v>1</v>
      </c>
      <c r="C41">
        <v>1490</v>
      </c>
      <c r="D41" s="14">
        <f>SUM(C41/C45)</f>
        <v>0.012724167378309137</v>
      </c>
      <c r="E41" s="47"/>
      <c r="F41" s="18"/>
      <c r="G41" s="21"/>
      <c r="H41" s="21"/>
      <c r="I41" s="22"/>
      <c r="J41" s="50"/>
      <c r="K41" t="s">
        <v>53</v>
      </c>
      <c r="L41">
        <v>0</v>
      </c>
      <c r="M41">
        <v>0</v>
      </c>
      <c r="N41" s="14">
        <f>SUM(M41/M48)</f>
        <v>0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7"/>
      <c r="F42" s="18"/>
      <c r="G42" s="21"/>
      <c r="H42" s="21"/>
      <c r="I42" s="22"/>
      <c r="J42" s="21"/>
      <c r="K42" t="s">
        <v>19</v>
      </c>
      <c r="L42">
        <v>0</v>
      </c>
      <c r="M42">
        <v>12</v>
      </c>
      <c r="N42" s="14">
        <f>SUM(M42/M48)</f>
        <v>0.02696629213483146</v>
      </c>
      <c r="O42" s="16"/>
    </row>
    <row r="43" spans="1:15" ht="12.75">
      <c r="A43" s="18" t="s">
        <v>43</v>
      </c>
      <c r="B43" s="16" t="s">
        <v>43</v>
      </c>
      <c r="C43" s="16" t="s">
        <v>43</v>
      </c>
      <c r="D43" s="14" t="s">
        <v>43</v>
      </c>
      <c r="E43" s="47"/>
      <c r="F43" s="18"/>
      <c r="G43" s="21"/>
      <c r="H43" s="21"/>
      <c r="I43" s="22"/>
      <c r="J43" s="21"/>
      <c r="K43" t="s">
        <v>68</v>
      </c>
      <c r="L43">
        <v>10</v>
      </c>
      <c r="M43">
        <v>62</v>
      </c>
      <c r="N43" s="14">
        <f>SUM(M43/M48)</f>
        <v>0.1393258426966292</v>
      </c>
      <c r="O43" s="16"/>
    </row>
    <row r="44" spans="1:15" ht="12.75">
      <c r="A44" s="37"/>
      <c r="B44" s="21"/>
      <c r="C44" s="13"/>
      <c r="D44" s="14" t="s">
        <v>43</v>
      </c>
      <c r="E44" s="47"/>
      <c r="F44" s="18"/>
      <c r="G44" s="21"/>
      <c r="H44" s="21"/>
      <c r="I44" s="22"/>
      <c r="J44" s="21"/>
      <c r="K44" t="s">
        <v>51</v>
      </c>
      <c r="L44">
        <v>0</v>
      </c>
      <c r="M44">
        <v>2</v>
      </c>
      <c r="N44" s="14">
        <f>SUM(M44/M48)</f>
        <v>0.0044943820224719105</v>
      </c>
      <c r="O44" s="16"/>
    </row>
    <row r="45" spans="1:15" ht="12.75">
      <c r="A45" s="39" t="s">
        <v>66</v>
      </c>
      <c r="B45" s="26">
        <f>SUM(B6:B43)</f>
        <v>224</v>
      </c>
      <c r="C45" s="26">
        <f>SUM(C6:C43)</f>
        <v>117100</v>
      </c>
      <c r="D45" s="14"/>
      <c r="E45" s="47"/>
      <c r="F45" s="18"/>
      <c r="G45" s="21"/>
      <c r="H45" s="21"/>
      <c r="I45" s="22"/>
      <c r="J45" s="21"/>
      <c r="K45" t="s">
        <v>21</v>
      </c>
      <c r="L45">
        <v>0</v>
      </c>
      <c r="M45">
        <v>169</v>
      </c>
      <c r="N45" s="14">
        <f>SUM(M45/M48)</f>
        <v>0.3797752808988764</v>
      </c>
      <c r="O45" s="16"/>
    </row>
    <row r="46" spans="1:15" ht="12.75">
      <c r="A46" s="39" t="s">
        <v>67</v>
      </c>
      <c r="B46" s="51">
        <v>142</v>
      </c>
      <c r="C46" s="52">
        <v>125671</v>
      </c>
      <c r="D46" s="25"/>
      <c r="E46" s="47"/>
      <c r="F46" s="24" t="str">
        <f>A45</f>
        <v>Total December 2019</v>
      </c>
      <c r="G46" s="26">
        <f>SUM(G6:G35)</f>
        <v>173</v>
      </c>
      <c r="H46" s="26">
        <f>SUM(H6:H45)</f>
        <v>25350</v>
      </c>
      <c r="I46" s="22"/>
      <c r="J46" s="21"/>
      <c r="K46" t="s">
        <v>56</v>
      </c>
      <c r="L46">
        <v>0</v>
      </c>
      <c r="M46">
        <v>36</v>
      </c>
      <c r="N46" s="14">
        <f>SUM(M46/M48)</f>
        <v>0.08089887640449438</v>
      </c>
      <c r="O46" s="16"/>
    </row>
    <row r="47" spans="1:15" ht="12.75">
      <c r="A47" s="39" t="s">
        <v>61</v>
      </c>
      <c r="B47" s="26">
        <f>SUM(B45-B46)</f>
        <v>82</v>
      </c>
      <c r="C47" s="26">
        <f>SUM(C45-C46)</f>
        <v>-8571</v>
      </c>
      <c r="D47" s="25"/>
      <c r="E47" s="53"/>
      <c r="F47" s="24" t="str">
        <f>A46</f>
        <v>Total December 2018</v>
      </c>
      <c r="G47" s="60">
        <v>223</v>
      </c>
      <c r="H47" s="60">
        <v>25447</v>
      </c>
      <c r="I47" s="22"/>
      <c r="J47" s="21"/>
      <c r="K47" t="s">
        <v>54</v>
      </c>
      <c r="L47">
        <v>2</v>
      </c>
      <c r="M47">
        <v>73</v>
      </c>
      <c r="N47" s="14"/>
      <c r="O47" s="16"/>
    </row>
    <row r="48" spans="1:15" ht="12.75">
      <c r="A48" s="39" t="s">
        <v>62</v>
      </c>
      <c r="B48" s="27">
        <f>SUM(B47/B46)</f>
        <v>0.5774647887323944</v>
      </c>
      <c r="C48" s="27">
        <f>SUM(C47/C46)</f>
        <v>-0.06820189224244257</v>
      </c>
      <c r="D48" s="25"/>
      <c r="E48" s="38"/>
      <c r="F48" s="24" t="str">
        <f>A47</f>
        <v>2018 change 2018</v>
      </c>
      <c r="G48" s="26">
        <f>SUM(G46-G47)</f>
        <v>-50</v>
      </c>
      <c r="H48" s="26">
        <f>SUM(H46-H47)</f>
        <v>-97</v>
      </c>
      <c r="I48" s="22"/>
      <c r="J48" s="13"/>
      <c r="K48" s="24" t="str">
        <f>A45</f>
        <v>Total December 2019</v>
      </c>
      <c r="L48" s="26">
        <v>13</v>
      </c>
      <c r="M48" s="26">
        <v>445</v>
      </c>
      <c r="N48" s="17"/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2019 - 2018</v>
      </c>
      <c r="G49" s="27">
        <f>G48/G47</f>
        <v>-0.2242152466367713</v>
      </c>
      <c r="H49" s="27">
        <f>H48/H47</f>
        <v>-0.0038118442252524855</v>
      </c>
      <c r="I49" s="20"/>
      <c r="J49" s="13"/>
      <c r="K49" s="24" t="str">
        <f>A46</f>
        <v>Total December 2018</v>
      </c>
      <c r="L49" s="38">
        <v>40</v>
      </c>
      <c r="M49" s="38">
        <v>446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A47</f>
        <v>2018 change 2018</v>
      </c>
      <c r="L50" s="26">
        <f>SUM(L48-L49)</f>
        <v>-27</v>
      </c>
      <c r="M50" s="26">
        <f>SUM(M48-M49)</f>
        <v>-1</v>
      </c>
      <c r="N50" s="17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4" t="str">
        <f>A48</f>
        <v>% change 2019 - 2018</v>
      </c>
      <c r="L51" s="27">
        <f>SUM((L48-L49)/L49)</f>
        <v>-0.675</v>
      </c>
      <c r="M51" s="27">
        <f>SUM((M48-M49)/M49)</f>
        <v>-0.002242152466367713</v>
      </c>
      <c r="N51" s="17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28"/>
      <c r="L52" s="32"/>
      <c r="M52" s="32"/>
      <c r="N52" s="30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43</v>
      </c>
      <c r="B56" s="34"/>
      <c r="C56" s="34"/>
      <c r="D56" s="27"/>
      <c r="E56" s="49"/>
      <c r="F56" s="54"/>
      <c r="G56" s="48"/>
      <c r="H56" s="48"/>
      <c r="I56" s="48"/>
      <c r="J56" s="48"/>
      <c r="K56" s="49"/>
      <c r="L56" s="27"/>
      <c r="M56" s="27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16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4" ht="12.75">
      <c r="K63" s="48"/>
      <c r="L63" s="16"/>
      <c r="M63" s="16"/>
      <c r="N63" s="33"/>
    </row>
    <row r="64" spans="11:14" ht="12.75">
      <c r="K64" s="48"/>
      <c r="L64" s="16"/>
      <c r="M64" s="16"/>
      <c r="N64" s="33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 Statistics</cp:lastModifiedBy>
  <cp:lastPrinted>2016-06-28T11:07:22Z</cp:lastPrinted>
  <dcterms:created xsi:type="dcterms:W3CDTF">2003-02-04T10:20:21Z</dcterms:created>
  <dcterms:modified xsi:type="dcterms:W3CDTF">2020-01-02T08:34:39Z</dcterms:modified>
  <cp:category/>
  <cp:version/>
  <cp:contentType/>
  <cp:contentStatus/>
</cp:coreProperties>
</file>