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<sst xmlns="http://schemas.openxmlformats.org/spreadsheetml/2006/main" count="136" uniqueCount="68">
  <si>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</si>
  <si>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</si>
  <si>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</si>
  <si>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</si>
  <si>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</si>
  <si>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</si>
  <si>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</si>
  <si>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</si>
  <si>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</si>
  <si>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</si>
  <si>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</si>
  <si>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</si>
  <si>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</si>
  <si>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</si>
  <si>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</si>
  <si>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</si>
  <si>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</si>
  <si>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</si>
  <si>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</si>
  <si>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</si>
  <si>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</si>
  <si>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</si>
  <si>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</si>
  <si>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</si>
  <si>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</si>
  <si>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</si>
  <si>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</si>
  <si>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</si>
  <si>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</si>
  <si>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</si>
  <si>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</si>
  <si>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</si>
  <si>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</si>
  <si>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</si>
  <si>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</si>
  <si>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</si>
  <si>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</si>
  <si>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</si>
  <si>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</si>
  <si>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</si>
  <si>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</si>
  <si>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</si>
  <si>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</si>
  <si>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</si>
  <si>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</si>
  <si>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</si>
  <si>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</si>
  <si>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</si>
  <si>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</si>
  <si>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</si>
  <si>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</si>
  <si>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</si>
  <si>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</si>
  <si>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</si>
  <si>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</si>
  <si>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</si>
  <si>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</si>
  <si>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</si>
  <si>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</si>
  <si>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</si>
  <si>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</si>
  <si>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01/01- 31/01</t>
  </si>
  <si>
    <t>Total January 2019</t>
  </si>
  <si>
    <t>SIMI STATISTICAL SERVICE NEW REGISTRATIONS JANUARY 2020</t>
  </si>
  <si>
    <t>Total January 2020</t>
  </si>
  <si>
    <t>2020 change 2019</t>
  </si>
  <si>
    <t>SUNSUNDEGUI</t>
  </si>
  <si>
    <t>% change 2020 - 2019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</si>
</sst>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SheetLayoutView="65" zoomScalePageLayoutView="0" workbookViewId="0" topLeftCell="A10">
      <selection activeCell="S19" sqref="S19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19" customWidth="1"/>
    <col min="8" max="8" width="14.28125" style="19" customWidth="1"/>
    <col min="9" max="9" width="10.7109375" style="19" bestFit="1" customWidth="1"/>
    <col min="10" max="10" width="1.421875" style="19" customWidth="1"/>
    <col min="11" max="11" width="30.421875" style="19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12.75">
      <c r="A2" s="2"/>
      <c r="N2" s="4"/>
    </row>
    <row r="3" spans="1:15" s="3" customFormat="1" ht="12.75">
      <c r="A3" s="42"/>
      <c r="B3" s="40"/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4"/>
      <c r="O3" s="43"/>
    </row>
    <row r="4" spans="1:15" s="8" customFormat="1" ht="12.75">
      <c r="A4" s="5"/>
      <c r="B4" s="62" t="s">
        <v>40</v>
      </c>
      <c r="C4" s="62"/>
      <c r="D4" s="63"/>
      <c r="E4" s="38"/>
      <c r="F4" s="6"/>
      <c r="G4" s="64" t="s">
        <v>39</v>
      </c>
      <c r="H4" s="64"/>
      <c r="I4" s="65"/>
      <c r="J4" s="40"/>
      <c r="K4" s="7"/>
      <c r="L4" s="64" t="s">
        <v>38</v>
      </c>
      <c r="M4" s="64"/>
      <c r="N4" s="65"/>
      <c r="O4" s="45"/>
    </row>
    <row r="5" spans="1:15" s="12" customFormat="1" ht="12.75">
      <c r="A5" s="9" t="s">
        <v>0</v>
      </c>
      <c r="B5" s="10" t="s">
        <v>61</v>
      </c>
      <c r="C5" s="10" t="s">
        <v>61</v>
      </c>
      <c r="D5" s="11" t="s">
        <v>1</v>
      </c>
      <c r="E5" s="38"/>
      <c r="F5" s="9" t="s">
        <v>0</v>
      </c>
      <c r="G5" s="10" t="str">
        <f>B5</f>
        <v>01/01- 31/01</v>
      </c>
      <c r="H5" s="10" t="str">
        <f>C5</f>
        <v>01/01- 31/01</v>
      </c>
      <c r="I5" s="11" t="s">
        <v>1</v>
      </c>
      <c r="J5" s="38"/>
      <c r="K5" s="9" t="s">
        <v>0</v>
      </c>
      <c r="L5" s="10" t="str">
        <f>B5</f>
        <v>01/01- 31/01</v>
      </c>
      <c r="M5" s="10" t="str">
        <f>C5</f>
        <v>01/01- 31/01</v>
      </c>
      <c r="N5" s="11" t="s">
        <v>1</v>
      </c>
      <c r="O5" s="46"/>
    </row>
    <row r="6" spans="1:15" ht="12.75">
      <c r="A6" t="s">
        <v>2</v>
      </c>
      <c r="B6">
        <v>5</v>
      </c>
      <c r="C6">
        <v>5</v>
      </c>
      <c r="D6" s="14">
        <f>SUM(C6/C45)</f>
        <v>0.00015999488016383475</v>
      </c>
      <c r="E6" s="47"/>
      <c r="F6" t="s">
        <v>4</v>
      </c>
      <c r="G6">
        <v>0</v>
      </c>
      <c r="H6">
        <v>0</v>
      </c>
      <c r="I6" s="14">
        <f>SUM(H6/H46)</f>
        <v>0</v>
      </c>
      <c r="J6" s="47"/>
      <c r="K6" t="s">
        <v>6</v>
      </c>
      <c r="L6">
        <v>43</v>
      </c>
      <c r="M6">
        <v>43</v>
      </c>
      <c r="N6" s="14">
        <f>M6/M24</f>
        <v>0.14576271186440679</v>
      </c>
      <c r="O6" s="16"/>
    </row>
    <row r="7" spans="1:15" ht="12.75">
      <c r="A7" t="s">
        <v>4</v>
      </c>
      <c r="B7">
        <v>1075</v>
      </c>
      <c r="C7">
        <v>1075</v>
      </c>
      <c r="D7" s="14">
        <f>SUM(C7/C45)</f>
        <v>0.034398899235224475</v>
      </c>
      <c r="E7" s="47"/>
      <c r="F7" t="s">
        <v>5</v>
      </c>
      <c r="G7">
        <v>580</v>
      </c>
      <c r="H7">
        <v>580</v>
      </c>
      <c r="I7" s="14">
        <f>SUM(H7/H46)</f>
        <v>0.10236498411577832</v>
      </c>
      <c r="J7" s="47"/>
      <c r="K7" t="s">
        <v>60</v>
      </c>
      <c r="L7">
        <v>2</v>
      </c>
      <c r="M7">
        <v>2</v>
      </c>
      <c r="N7" s="14">
        <f>SUM(M7/M24)</f>
        <v>0.006779661016949152</v>
      </c>
      <c r="O7" s="16"/>
    </row>
    <row r="8" spans="1:15" ht="12.75">
      <c r="A8" t="s">
        <v>7</v>
      </c>
      <c r="B8">
        <v>846</v>
      </c>
      <c r="C8">
        <v>846</v>
      </c>
      <c r="D8" s="14">
        <f>SUM(C8/C45)</f>
        <v>0.02707113372372084</v>
      </c>
      <c r="E8" s="47"/>
      <c r="F8" t="s">
        <v>45</v>
      </c>
      <c r="G8">
        <v>5</v>
      </c>
      <c r="H8">
        <v>5</v>
      </c>
      <c r="I8" s="14">
        <f>SUM(H8/H46)</f>
        <v>0.0008824567596187787</v>
      </c>
      <c r="J8" s="47"/>
      <c r="K8" t="s">
        <v>47</v>
      </c>
      <c r="L8">
        <v>4</v>
      </c>
      <c r="M8">
        <v>4</v>
      </c>
      <c r="N8" s="14">
        <f>SUM(M8/M24)</f>
        <v>0.013559322033898305</v>
      </c>
      <c r="O8" s="16"/>
    </row>
    <row r="9" spans="1:15" ht="12.75">
      <c r="A9" t="s">
        <v>3</v>
      </c>
      <c r="B9">
        <v>0</v>
      </c>
      <c r="C9">
        <v>0</v>
      </c>
      <c r="D9" s="14">
        <f>SUM(C9/C45)</f>
        <v>0</v>
      </c>
      <c r="E9" s="47"/>
      <c r="F9" t="s">
        <v>9</v>
      </c>
      <c r="G9">
        <v>46</v>
      </c>
      <c r="H9">
        <v>46</v>
      </c>
      <c r="I9" s="14">
        <f>SUM(H9/H46)</f>
        <v>0.008118602188492764</v>
      </c>
      <c r="J9" s="47"/>
      <c r="K9" t="s">
        <v>8</v>
      </c>
      <c r="L9">
        <v>0</v>
      </c>
      <c r="M9">
        <v>0</v>
      </c>
      <c r="N9" s="14">
        <f>SUM(M9/M24)</f>
        <v>0</v>
      </c>
      <c r="O9" s="16"/>
    </row>
    <row r="10" spans="1:15" ht="12.75">
      <c r="A10" t="s">
        <v>5</v>
      </c>
      <c r="B10">
        <v>244</v>
      </c>
      <c r="C10">
        <v>244</v>
      </c>
      <c r="D10" s="14">
        <f>SUM(C10/C45)</f>
        <v>0.0078077501519951365</v>
      </c>
      <c r="E10" s="47"/>
      <c r="F10" t="s">
        <v>11</v>
      </c>
      <c r="G10">
        <v>1238</v>
      </c>
      <c r="H10">
        <v>1238</v>
      </c>
      <c r="I10" s="14">
        <f>SUM(H10/H46)</f>
        <v>0.2184962936816096</v>
      </c>
      <c r="J10" s="47"/>
      <c r="K10" t="s">
        <v>10</v>
      </c>
      <c r="L10">
        <v>8</v>
      </c>
      <c r="M10">
        <v>8</v>
      </c>
      <c r="N10" s="14">
        <f>SUM(M10/M24)</f>
        <v>0.02711864406779661</v>
      </c>
      <c r="O10" s="16"/>
    </row>
    <row r="11" spans="1:15" ht="12.75">
      <c r="A11" t="s">
        <v>45</v>
      </c>
      <c r="B11">
        <v>721</v>
      </c>
      <c r="C11">
        <v>721</v>
      </c>
      <c r="D11" s="14">
        <f>SUM(C11/C45)</f>
        <v>0.023071261719624973</v>
      </c>
      <c r="E11" s="47"/>
      <c r="F11" t="s">
        <v>47</v>
      </c>
      <c r="G11">
        <v>7</v>
      </c>
      <c r="H11">
        <v>7</v>
      </c>
      <c r="I11" s="14">
        <f>SUM(H11/H46)</f>
        <v>0.0012354394634662902</v>
      </c>
      <c r="J11" s="47"/>
      <c r="K11" t="s">
        <v>12</v>
      </c>
      <c r="L11">
        <v>7</v>
      </c>
      <c r="M11">
        <v>7</v>
      </c>
      <c r="N11" s="14">
        <f>SUM(M11/M24)</f>
        <v>0.023728813559322035</v>
      </c>
      <c r="O11" s="16"/>
    </row>
    <row r="12" spans="1:15" ht="12.75">
      <c r="A12" t="s">
        <v>52</v>
      </c>
      <c r="B12">
        <v>0</v>
      </c>
      <c r="C12">
        <v>0</v>
      </c>
      <c r="D12" s="14">
        <f>SUM(C12/C45)</f>
        <v>0</v>
      </c>
      <c r="E12" s="47"/>
      <c r="F12" t="s">
        <v>46</v>
      </c>
      <c r="G12">
        <v>0</v>
      </c>
      <c r="H12">
        <v>0</v>
      </c>
      <c r="I12" s="14">
        <f>SUM(H12/H46)</f>
        <v>0</v>
      </c>
      <c r="J12" s="47"/>
      <c r="K12" t="s">
        <v>14</v>
      </c>
      <c r="L12">
        <v>42</v>
      </c>
      <c r="M12">
        <v>42</v>
      </c>
      <c r="N12" s="14">
        <f>SUM(M12/M24)</f>
        <v>0.1423728813559322</v>
      </c>
      <c r="O12" s="16"/>
    </row>
    <row r="13" spans="1:15" ht="13.5" customHeight="1">
      <c r="A13" t="s">
        <v>9</v>
      </c>
      <c r="B13">
        <v>65</v>
      </c>
      <c r="C13">
        <v>65</v>
      </c>
      <c r="D13" s="14">
        <f>SUM(C13/C45)</f>
        <v>0.0020799334421298518</v>
      </c>
      <c r="E13" s="47"/>
      <c r="F13" t="s">
        <v>13</v>
      </c>
      <c r="G13">
        <v>76</v>
      </c>
      <c r="H13">
        <v>76</v>
      </c>
      <c r="I13" s="14">
        <f>SUM(H13/H46)</f>
        <v>0.013413342746205436</v>
      </c>
      <c r="J13" s="47"/>
      <c r="K13" t="s">
        <v>41</v>
      </c>
      <c r="L13">
        <v>22</v>
      </c>
      <c r="M13">
        <v>22</v>
      </c>
      <c r="N13" s="14">
        <f>SUM(M13/M24)</f>
        <v>0.07457627118644068</v>
      </c>
      <c r="O13" s="16"/>
    </row>
    <row r="14" spans="1:15" ht="12.75">
      <c r="A14" t="s">
        <v>11</v>
      </c>
      <c r="B14">
        <v>2344</v>
      </c>
      <c r="C14">
        <v>2344</v>
      </c>
      <c r="D14" s="14">
        <f>SUM(C14/C45)</f>
        <v>0.07500559982080574</v>
      </c>
      <c r="E14" s="47"/>
      <c r="F14" t="s">
        <v>10</v>
      </c>
      <c r="G14">
        <v>34</v>
      </c>
      <c r="H14">
        <v>34</v>
      </c>
      <c r="I14" s="14">
        <f>SUM(H14/H46)</f>
        <v>0.006000705965407695</v>
      </c>
      <c r="J14" s="47"/>
      <c r="K14" t="s">
        <v>18</v>
      </c>
      <c r="L14">
        <v>51</v>
      </c>
      <c r="M14">
        <v>51</v>
      </c>
      <c r="N14" s="14">
        <f>SUM(M14/M24)</f>
        <v>0.17288135593220338</v>
      </c>
      <c r="O14" s="16"/>
    </row>
    <row r="15" spans="1:15" ht="12.75">
      <c r="A15" t="s">
        <v>16</v>
      </c>
      <c r="B15">
        <v>309</v>
      </c>
      <c r="C15">
        <v>309</v>
      </c>
      <c r="D15" s="14">
        <f>SUM(C15/C45)</f>
        <v>0.009887683594124988</v>
      </c>
      <c r="E15" s="47"/>
      <c r="F15" t="s">
        <v>12</v>
      </c>
      <c r="G15">
        <v>8</v>
      </c>
      <c r="H15">
        <v>8</v>
      </c>
      <c r="I15" s="14">
        <f>SUM(H15/H46)</f>
        <v>0.0014119308153900459</v>
      </c>
      <c r="J15" s="48"/>
      <c r="K15" t="s">
        <v>19</v>
      </c>
      <c r="L15">
        <v>92</v>
      </c>
      <c r="M15">
        <v>92</v>
      </c>
      <c r="N15" s="14">
        <f>SUM(M15/M24)</f>
        <v>0.31186440677966104</v>
      </c>
      <c r="O15" s="16"/>
    </row>
    <row r="16" spans="1:15" ht="12.75">
      <c r="A16" t="s">
        <v>13</v>
      </c>
      <c r="B16">
        <v>3374</v>
      </c>
      <c r="C16">
        <v>3374</v>
      </c>
      <c r="D16" s="14">
        <f>SUM(C16/C45)</f>
        <v>0.1079645451345557</v>
      </c>
      <c r="E16" s="47"/>
      <c r="F16" t="s">
        <v>17</v>
      </c>
      <c r="G16">
        <v>51</v>
      </c>
      <c r="H16">
        <v>51</v>
      </c>
      <c r="I16" s="14">
        <f>SUM(H16/H46)</f>
        <v>0.009001058948111542</v>
      </c>
      <c r="J16" s="47"/>
      <c r="K16" t="s">
        <v>57</v>
      </c>
      <c r="L16">
        <v>0</v>
      </c>
      <c r="M16">
        <v>0</v>
      </c>
      <c r="N16" s="14">
        <f>SUM(M16/M24)</f>
        <v>0</v>
      </c>
      <c r="O16" s="16"/>
    </row>
    <row r="17" spans="1:15" ht="12.75">
      <c r="A17" t="s">
        <v>22</v>
      </c>
      <c r="B17">
        <v>75</v>
      </c>
      <c r="C17">
        <v>75</v>
      </c>
      <c r="D17" s="14">
        <f>SUM(C17/C45)</f>
        <v>0.0023999232024575212</v>
      </c>
      <c r="E17" s="47"/>
      <c r="F17" t="s">
        <v>23</v>
      </c>
      <c r="G17">
        <v>97</v>
      </c>
      <c r="H17">
        <v>97</v>
      </c>
      <c r="I17" s="14">
        <f>SUM(H17/H46)</f>
        <v>0.017119661136604306</v>
      </c>
      <c r="J17" s="47"/>
      <c r="K17" t="s">
        <v>21</v>
      </c>
      <c r="L17">
        <v>62</v>
      </c>
      <c r="M17">
        <v>62</v>
      </c>
      <c r="N17" s="14">
        <f>SUM(M17/M24)</f>
        <v>0.21016949152542372</v>
      </c>
      <c r="O17" s="16"/>
    </row>
    <row r="18" spans="1:15" ht="12.75">
      <c r="A18" t="s">
        <v>37</v>
      </c>
      <c r="B18">
        <v>1</v>
      </c>
      <c r="C18">
        <v>1</v>
      </c>
      <c r="D18" s="14">
        <f>SUM(C18/C45)</f>
        <v>3.199897603276695E-05</v>
      </c>
      <c r="E18" s="47"/>
      <c r="F18" t="s">
        <v>50</v>
      </c>
      <c r="G18">
        <v>26</v>
      </c>
      <c r="H18">
        <v>26</v>
      </c>
      <c r="I18" s="14">
        <f>SUM(H18/H46)</f>
        <v>0.004588775150017649</v>
      </c>
      <c r="J18" s="47"/>
      <c r="K18" t="s">
        <v>49</v>
      </c>
      <c r="L18">
        <v>3</v>
      </c>
      <c r="M18">
        <v>3</v>
      </c>
      <c r="N18" s="14">
        <f>SUM(M18/M24)</f>
        <v>0.010169491525423728</v>
      </c>
      <c r="O18" s="16"/>
    </row>
    <row r="19" spans="1:15" ht="12.75">
      <c r="A19" t="s">
        <v>17</v>
      </c>
      <c r="B19">
        <v>1694</v>
      </c>
      <c r="C19">
        <v>1694</v>
      </c>
      <c r="D19" s="14">
        <f>SUM(C19/C45)</f>
        <v>0.054206265399507216</v>
      </c>
      <c r="E19" s="47"/>
      <c r="F19" t="s">
        <v>14</v>
      </c>
      <c r="G19">
        <v>26</v>
      </c>
      <c r="H19">
        <v>26</v>
      </c>
      <c r="I19" s="14">
        <f>SUM(H19/H46)</f>
        <v>0.004588775150017649</v>
      </c>
      <c r="J19" s="47"/>
      <c r="K19"/>
      <c r="N19" s="14"/>
      <c r="O19" s="16"/>
    </row>
    <row r="20" spans="1:15" ht="12.75">
      <c r="A20" t="s">
        <v>23</v>
      </c>
      <c r="B20">
        <v>332</v>
      </c>
      <c r="C20">
        <v>332</v>
      </c>
      <c r="D20" s="14">
        <f>SUM(C20/C45)</f>
        <v>0.010623660042878628</v>
      </c>
      <c r="E20" s="47"/>
      <c r="F20" t="s">
        <v>41</v>
      </c>
      <c r="G20">
        <v>185</v>
      </c>
      <c r="H20">
        <v>185</v>
      </c>
      <c r="I20" s="14">
        <f>SUM(H20/H46)</f>
        <v>0.03265090010589481</v>
      </c>
      <c r="J20" s="47"/>
      <c r="K20"/>
      <c r="N20" s="14"/>
      <c r="O20" s="16"/>
    </row>
    <row r="21" spans="1:15" ht="12.75">
      <c r="A21" t="s">
        <v>24</v>
      </c>
      <c r="B21">
        <v>166</v>
      </c>
      <c r="C21">
        <v>166</v>
      </c>
      <c r="D21" s="14">
        <f>SUM(C21/C45)</f>
        <v>0.005311830021439314</v>
      </c>
      <c r="E21" s="47"/>
      <c r="F21" t="s">
        <v>15</v>
      </c>
      <c r="G21">
        <v>68</v>
      </c>
      <c r="H21">
        <v>68</v>
      </c>
      <c r="I21" s="14">
        <f>SUM(H21/H46)</f>
        <v>0.01200141193081539</v>
      </c>
      <c r="J21" s="47"/>
      <c r="K21" s="18" t="s">
        <v>43</v>
      </c>
      <c r="L21" s="16" t="s">
        <v>43</v>
      </c>
      <c r="M21" s="16" t="s">
        <v>43</v>
      </c>
      <c r="N21" s="14" t="s">
        <v>43</v>
      </c>
      <c r="O21" s="16"/>
    </row>
    <row r="22" spans="1:15" ht="12.75">
      <c r="A22" t="s">
        <v>20</v>
      </c>
      <c r="B22">
        <v>575</v>
      </c>
      <c r="C22">
        <v>575</v>
      </c>
      <c r="D22" s="14">
        <f>SUM(C22/C45)</f>
        <v>0.018399411218841</v>
      </c>
      <c r="E22" s="47"/>
      <c r="F22" t="s">
        <v>25</v>
      </c>
      <c r="G22">
        <v>303</v>
      </c>
      <c r="H22">
        <v>303</v>
      </c>
      <c r="I22" s="14">
        <f>SUM(H22/H46)</f>
        <v>0.05347687963289799</v>
      </c>
      <c r="J22" s="47"/>
      <c r="K22" s="18"/>
      <c r="L22" s="16"/>
      <c r="M22" s="16"/>
      <c r="N22" s="14"/>
      <c r="O22" s="16"/>
    </row>
    <row r="23" spans="1:17" ht="12.75">
      <c r="A23" t="s">
        <v>41</v>
      </c>
      <c r="B23">
        <v>949</v>
      </c>
      <c r="C23">
        <v>949</v>
      </c>
      <c r="D23" s="14">
        <f>SUM(C23/C45)</f>
        <v>0.030367028255095838</v>
      </c>
      <c r="E23" s="47"/>
      <c r="F23" t="s">
        <v>58</v>
      </c>
      <c r="G23">
        <v>92</v>
      </c>
      <c r="H23">
        <v>92</v>
      </c>
      <c r="I23" s="14">
        <f>SUM(H23/H46)</f>
        <v>0.016237204376985528</v>
      </c>
      <c r="J23" s="47"/>
      <c r="K23" s="18"/>
      <c r="L23" s="16"/>
      <c r="M23" s="16"/>
      <c r="N23" s="17"/>
      <c r="O23" s="16"/>
      <c r="P23" s="23"/>
      <c r="Q23" s="23"/>
    </row>
    <row r="24" spans="1:15" ht="12.75">
      <c r="A24" t="s">
        <v>27</v>
      </c>
      <c r="B24">
        <v>110</v>
      </c>
      <c r="C24">
        <v>110</v>
      </c>
      <c r="D24" s="14">
        <f>SUM(C24/C45)</f>
        <v>0.0035198873636043647</v>
      </c>
      <c r="E24" s="47"/>
      <c r="F24" t="s">
        <v>26</v>
      </c>
      <c r="G24">
        <v>651</v>
      </c>
      <c r="H24">
        <v>651</v>
      </c>
      <c r="I24" s="14">
        <f>SUM(H24/H46)</f>
        <v>0.11489587010236499</v>
      </c>
      <c r="J24" s="47"/>
      <c r="K24" s="24" t="str">
        <f>F46</f>
        <v>Total January 2020</v>
      </c>
      <c r="L24" s="38">
        <f>SUM(L6:L22)</f>
        <v>336</v>
      </c>
      <c r="M24" s="38">
        <v>295</v>
      </c>
      <c r="N24" s="17"/>
      <c r="O24" s="16"/>
    </row>
    <row r="25" spans="1:15" ht="12.75">
      <c r="A25" t="s">
        <v>15</v>
      </c>
      <c r="B25">
        <v>118</v>
      </c>
      <c r="C25">
        <v>118</v>
      </c>
      <c r="D25" s="14">
        <f>SUM(C25/C45)</f>
        <v>0.0037758791718665004</v>
      </c>
      <c r="E25" s="47"/>
      <c r="F25" t="s">
        <v>18</v>
      </c>
      <c r="G25">
        <v>630</v>
      </c>
      <c r="H25">
        <v>630</v>
      </c>
      <c r="I25" s="14">
        <f>SUM(H25/H46)</f>
        <v>0.11118955171196611</v>
      </c>
      <c r="J25" s="47"/>
      <c r="K25" s="24" t="str">
        <f>F47</f>
        <v>Total January 2019</v>
      </c>
      <c r="L25" s="40">
        <v>294</v>
      </c>
      <c r="M25" s="60">
        <v>294</v>
      </c>
      <c r="N25" s="17"/>
      <c r="O25" s="16"/>
    </row>
    <row r="26" spans="1:15" ht="12.75">
      <c r="A26" t="s">
        <v>25</v>
      </c>
      <c r="B26">
        <v>2186</v>
      </c>
      <c r="C26">
        <v>2186</v>
      </c>
      <c r="D26" s="14">
        <f>SUM(C26/C45)</f>
        <v>0.06994976160762856</v>
      </c>
      <c r="E26" s="47"/>
      <c r="F26" t="s">
        <v>44</v>
      </c>
      <c r="G26">
        <v>5</v>
      </c>
      <c r="H26">
        <v>5</v>
      </c>
      <c r="I26" s="14">
        <f>SUM(H26/H46)</f>
        <v>0.0008824567596187787</v>
      </c>
      <c r="J26" s="47"/>
      <c r="K26" s="24" t="str">
        <f>F48</f>
        <v>2020 change 2019</v>
      </c>
      <c r="L26" s="26">
        <f>SUM(L24-L25)</f>
        <v>42</v>
      </c>
      <c r="M26" s="26">
        <f>SUM(M24-M25)</f>
        <v>1</v>
      </c>
      <c r="N26" s="17"/>
      <c r="O26" s="16"/>
    </row>
    <row r="27" spans="1:15" ht="12.75">
      <c r="A27" t="s">
        <v>58</v>
      </c>
      <c r="B27">
        <v>485</v>
      </c>
      <c r="C27">
        <v>485</v>
      </c>
      <c r="D27" s="14">
        <f>SUM(C27/C45)</f>
        <v>0.01551950337589197</v>
      </c>
      <c r="E27" s="47"/>
      <c r="F27" t="s">
        <v>33</v>
      </c>
      <c r="G27">
        <v>0</v>
      </c>
      <c r="H27">
        <v>0</v>
      </c>
      <c r="I27" s="14">
        <f>SUM(H27/H46)</f>
        <v>0</v>
      </c>
      <c r="J27" s="47"/>
      <c r="K27" s="24" t="str">
        <f>F49</f>
        <v>% change 2020 - 2019</v>
      </c>
      <c r="L27" s="27">
        <f>SUM((L24-L25)/L25)</f>
        <v>0.14285714285714285</v>
      </c>
      <c r="M27" s="27">
        <f>SUM((M24-M25)/M25)</f>
        <v>0.003401360544217687</v>
      </c>
      <c r="N27" s="17"/>
      <c r="O27" s="16"/>
    </row>
    <row r="28" spans="1:15" ht="12.75">
      <c r="A28" t="s">
        <v>36</v>
      </c>
      <c r="B28">
        <v>0</v>
      </c>
      <c r="C28">
        <v>0</v>
      </c>
      <c r="D28" s="14">
        <f>SUM(C28/C45)</f>
        <v>0</v>
      </c>
      <c r="E28" s="47"/>
      <c r="F28" t="s">
        <v>30</v>
      </c>
      <c r="G28">
        <v>505</v>
      </c>
      <c r="H28">
        <v>505</v>
      </c>
      <c r="I28" s="14">
        <f>SUM(H28/H46)</f>
        <v>0.08912813272149665</v>
      </c>
      <c r="J28" s="47"/>
      <c r="K28" s="28"/>
      <c r="L28" s="32"/>
      <c r="M28" s="32"/>
      <c r="N28" s="30"/>
      <c r="O28" s="16"/>
    </row>
    <row r="29" spans="1:15" ht="12.75">
      <c r="A29" t="s">
        <v>26</v>
      </c>
      <c r="B29">
        <v>1341</v>
      </c>
      <c r="C29">
        <v>1341</v>
      </c>
      <c r="D29" s="14">
        <f>SUM(C29/C45)</f>
        <v>0.04291062685994048</v>
      </c>
      <c r="E29" s="47"/>
      <c r="F29" t="s">
        <v>42</v>
      </c>
      <c r="G29">
        <v>1024</v>
      </c>
      <c r="H29">
        <v>1024</v>
      </c>
      <c r="I29" s="14">
        <f>SUM(H29/H46)</f>
        <v>0.18072714436992587</v>
      </c>
      <c r="J29" s="47"/>
      <c r="K29" s="49"/>
      <c r="L29" s="27"/>
      <c r="M29" s="27"/>
      <c r="N29" s="33"/>
      <c r="O29" s="16"/>
    </row>
    <row r="30" spans="1:15" ht="12.75">
      <c r="A30" t="s">
        <v>31</v>
      </c>
      <c r="B30">
        <v>41</v>
      </c>
      <c r="C30">
        <v>41</v>
      </c>
      <c r="D30" s="14">
        <f>SUM(C30/C45)</f>
        <v>0.001311958017343445</v>
      </c>
      <c r="E30" s="47"/>
      <c r="F30" t="s">
        <v>49</v>
      </c>
      <c r="G30">
        <v>5</v>
      </c>
      <c r="H30">
        <v>5</v>
      </c>
      <c r="I30" s="14">
        <f>SUM(H30/H46)</f>
        <v>0.0008824567596187787</v>
      </c>
      <c r="J30" s="47"/>
      <c r="K30" s="16"/>
      <c r="L30" s="16"/>
      <c r="M30" s="16"/>
      <c r="N30" s="33"/>
      <c r="O30" s="16"/>
    </row>
    <row r="31" spans="1:15" ht="12.75">
      <c r="A31" t="s">
        <v>49</v>
      </c>
      <c r="B31">
        <v>6</v>
      </c>
      <c r="C31">
        <v>6</v>
      </c>
      <c r="D31" s="14">
        <f>SUM(C31/C45)</f>
        <v>0.0001919938561966017</v>
      </c>
      <c r="E31" s="47"/>
      <c r="F31" t="s">
        <v>35</v>
      </c>
      <c r="G31">
        <v>4</v>
      </c>
      <c r="H31">
        <v>4</v>
      </c>
      <c r="I31" s="14">
        <f>SUM(H31/H46)</f>
        <v>0.0007059654076950229</v>
      </c>
      <c r="J31" s="48"/>
      <c r="K31" s="48"/>
      <c r="L31" s="46"/>
      <c r="M31" s="16"/>
      <c r="N31" s="33"/>
      <c r="O31" s="16"/>
    </row>
    <row r="32" spans="1:15" ht="12.75">
      <c r="A32" t="s">
        <v>18</v>
      </c>
      <c r="B32">
        <v>2239</v>
      </c>
      <c r="C32">
        <v>2239</v>
      </c>
      <c r="D32" s="14">
        <f>SUM(C32/C45)</f>
        <v>0.07164570733736521</v>
      </c>
      <c r="E32" s="47"/>
      <c r="F32" s="18" t="s">
        <v>43</v>
      </c>
      <c r="G32"/>
      <c r="H32"/>
      <c r="I32" s="14" t="s">
        <v>43</v>
      </c>
      <c r="J32" s="48"/>
      <c r="K32" s="48"/>
      <c r="L32" s="46"/>
      <c r="M32" s="16"/>
      <c r="N32" s="33"/>
      <c r="O32" s="16"/>
    </row>
    <row r="33" spans="1:15" ht="12.75">
      <c r="A33" t="s">
        <v>28</v>
      </c>
      <c r="B33">
        <v>1171</v>
      </c>
      <c r="C33">
        <v>1171</v>
      </c>
      <c r="D33" s="14">
        <f>SUM(C33/C45)</f>
        <v>0.0374708009343701</v>
      </c>
      <c r="E33" s="47"/>
      <c r="F33" s="18" t="s">
        <v>43</v>
      </c>
      <c r="G33"/>
      <c r="H33"/>
      <c r="I33" s="14" t="s">
        <v>43</v>
      </c>
      <c r="J33" s="48"/>
      <c r="K33" s="7"/>
      <c r="L33" s="35" t="s">
        <v>34</v>
      </c>
      <c r="M33" s="35"/>
      <c r="N33" s="36"/>
      <c r="O33" s="16"/>
    </row>
    <row r="34" spans="1:15" ht="12.75">
      <c r="A34" t="s">
        <v>32</v>
      </c>
      <c r="B34">
        <v>2481</v>
      </c>
      <c r="C34">
        <v>2481</v>
      </c>
      <c r="D34" s="14">
        <f>SUM(C34/C45)</f>
        <v>0.0793894595372948</v>
      </c>
      <c r="E34" s="47"/>
      <c r="F34" s="18" t="s">
        <v>48</v>
      </c>
      <c r="G34"/>
      <c r="H34"/>
      <c r="I34" s="14" t="s">
        <v>43</v>
      </c>
      <c r="J34" s="48"/>
      <c r="K34" s="9" t="s">
        <v>0</v>
      </c>
      <c r="L34" s="10" t="str">
        <f>B5</f>
        <v>01/01- 31/01</v>
      </c>
      <c r="M34" s="10" t="str">
        <f>C5</f>
        <v>01/01- 31/01</v>
      </c>
      <c r="N34" s="11" t="s">
        <v>1</v>
      </c>
      <c r="O34" s="16"/>
    </row>
    <row r="35" spans="1:15" ht="12.75">
      <c r="A35" t="s">
        <v>44</v>
      </c>
      <c r="B35">
        <v>4</v>
      </c>
      <c r="C35">
        <v>4</v>
      </c>
      <c r="D35" s="14">
        <f>SUM(C35/C45)</f>
        <v>0.0001279959041310678</v>
      </c>
      <c r="E35" s="47"/>
      <c r="F35" s="18" t="s">
        <v>43</v>
      </c>
      <c r="G35"/>
      <c r="H35"/>
      <c r="I35" s="14" t="s">
        <v>43</v>
      </c>
      <c r="J35" s="47"/>
      <c r="K35" t="s">
        <v>6</v>
      </c>
      <c r="L35">
        <v>4</v>
      </c>
      <c r="M35">
        <v>4</v>
      </c>
      <c r="N35" s="14">
        <f>SUM(M35/M48)</f>
        <v>0.36363636363636365</v>
      </c>
      <c r="O35" s="16"/>
    </row>
    <row r="36" spans="1:15" ht="12.75">
      <c r="A36" t="s">
        <v>33</v>
      </c>
      <c r="B36">
        <v>27</v>
      </c>
      <c r="C36">
        <v>27</v>
      </c>
      <c r="D36" s="14">
        <f>SUM(C36/C45)</f>
        <v>0.0008639723528847077</v>
      </c>
      <c r="E36" s="47"/>
      <c r="F36" s="18" t="s">
        <v>48</v>
      </c>
      <c r="G36" s="16" t="s">
        <v>43</v>
      </c>
      <c r="H36" s="16" t="s">
        <v>43</v>
      </c>
      <c r="I36" s="14" t="s">
        <v>43</v>
      </c>
      <c r="J36" s="47"/>
      <c r="K36" t="s">
        <v>55</v>
      </c>
      <c r="L36">
        <v>8</v>
      </c>
      <c r="M36">
        <v>8</v>
      </c>
      <c r="N36" s="14">
        <f>SUM(M36/M48)</f>
        <v>0.7272727272727273</v>
      </c>
      <c r="O36" s="16"/>
    </row>
    <row r="37" spans="1:15" ht="12.75">
      <c r="A37" t="s">
        <v>29</v>
      </c>
      <c r="B37">
        <v>318</v>
      </c>
      <c r="C37">
        <v>318</v>
      </c>
      <c r="D37" s="14">
        <f>SUM(C37/C45)</f>
        <v>0.01017567437841989</v>
      </c>
      <c r="E37" s="47"/>
      <c r="F37" s="18" t="s">
        <v>43</v>
      </c>
      <c r="G37" s="16" t="s">
        <v>43</v>
      </c>
      <c r="H37" s="16" t="s">
        <v>43</v>
      </c>
      <c r="I37" s="14" t="s">
        <v>43</v>
      </c>
      <c r="J37" s="48"/>
      <c r="K37" t="s">
        <v>10</v>
      </c>
      <c r="L37">
        <v>3</v>
      </c>
      <c r="M37">
        <v>3</v>
      </c>
      <c r="N37" s="14">
        <f>SUM(M37/M48)</f>
        <v>0.2727272727272727</v>
      </c>
      <c r="O37" s="16"/>
    </row>
    <row r="38" spans="1:15" ht="12.75">
      <c r="A38" t="s">
        <v>59</v>
      </c>
      <c r="B38">
        <v>56</v>
      </c>
      <c r="C38">
        <v>56</v>
      </c>
      <c r="D38" s="14">
        <f>SUM(C38/C45)</f>
        <v>0.0017919426578349492</v>
      </c>
      <c r="E38" s="47"/>
      <c r="F38" s="18"/>
      <c r="G38" s="16"/>
      <c r="H38" s="16"/>
      <c r="I38" s="22"/>
      <c r="J38" s="48"/>
      <c r="K38" t="s">
        <v>12</v>
      </c>
      <c r="L38">
        <v>4</v>
      </c>
      <c r="M38">
        <v>4</v>
      </c>
      <c r="N38" s="14">
        <f>SUM(M38/M48)</f>
        <v>0.36363636363636365</v>
      </c>
      <c r="O38" s="16"/>
    </row>
    <row r="39" spans="1:15" ht="12.75">
      <c r="A39" t="s">
        <v>30</v>
      </c>
      <c r="B39">
        <v>4309</v>
      </c>
      <c r="C39">
        <v>4309</v>
      </c>
      <c r="D39" s="14">
        <f>SUM(C39/C45)</f>
        <v>0.1378835877251928</v>
      </c>
      <c r="E39" s="47"/>
      <c r="F39" s="18"/>
      <c r="G39" s="16"/>
      <c r="H39" s="16"/>
      <c r="I39" s="22"/>
      <c r="J39" s="48"/>
      <c r="K39" t="s">
        <v>14</v>
      </c>
      <c r="L39">
        <v>0</v>
      </c>
      <c r="M39">
        <v>0</v>
      </c>
      <c r="N39" s="14">
        <f>SUM(M39/M48)</f>
        <v>0</v>
      </c>
      <c r="O39" s="16"/>
    </row>
    <row r="40" spans="1:15" ht="12.75">
      <c r="A40" t="s">
        <v>42</v>
      </c>
      <c r="B40">
        <v>3201</v>
      </c>
      <c r="C40">
        <v>3201</v>
      </c>
      <c r="D40" s="14">
        <f>SUM(C40/C45)</f>
        <v>0.10242872228088701</v>
      </c>
      <c r="E40" s="47"/>
      <c r="F40" s="18"/>
      <c r="G40" s="16"/>
      <c r="H40" s="16"/>
      <c r="I40" s="22"/>
      <c r="J40" s="13"/>
      <c r="K40" t="s">
        <v>41</v>
      </c>
      <c r="L40">
        <v>11</v>
      </c>
      <c r="M40">
        <v>11</v>
      </c>
      <c r="N40" s="14">
        <f>SUM(M40/M48)</f>
        <v>1</v>
      </c>
      <c r="O40" s="16"/>
    </row>
    <row r="41" spans="1:15" ht="12.75">
      <c r="A41" t="s">
        <v>21</v>
      </c>
      <c r="B41">
        <v>383</v>
      </c>
      <c r="C41">
        <v>383</v>
      </c>
      <c r="D41" s="14">
        <f>SUM(C41/C45)</f>
        <v>0.012255607820549743</v>
      </c>
      <c r="E41" s="47"/>
      <c r="F41" s="18"/>
      <c r="G41" s="21"/>
      <c r="H41" s="21"/>
      <c r="I41" s="22"/>
      <c r="J41" s="50"/>
      <c r="K41" t="s">
        <v>53</v>
      </c>
      <c r="L41">
        <v>0</v>
      </c>
      <c r="M41">
        <v>0</v>
      </c>
      <c r="N41" s="14">
        <f>SUM(M41/M48)</f>
        <v>0</v>
      </c>
      <c r="O41" s="16"/>
    </row>
    <row r="42" spans="1:15" ht="12.75">
      <c r="A42" t="s">
        <v>35</v>
      </c>
      <c r="B42">
        <v>0</v>
      </c>
      <c r="C42">
        <v>0</v>
      </c>
      <c r="D42" s="14" t="s">
        <v>43</v>
      </c>
      <c r="E42" s="47"/>
      <c r="F42" s="18"/>
      <c r="G42" s="21"/>
      <c r="H42" s="21"/>
      <c r="I42" s="22"/>
      <c r="J42" s="21"/>
      <c r="K42" t="s">
        <v>19</v>
      </c>
      <c r="L42">
        <v>1</v>
      </c>
      <c r="M42">
        <v>1</v>
      </c>
      <c r="N42" s="14">
        <f>SUM(M42/M48)</f>
        <v>0.09090909090909091</v>
      </c>
      <c r="O42" s="16"/>
    </row>
    <row r="43" spans="1:15" ht="12.75">
      <c r="A43" s="18" t="s">
        <v>43</v>
      </c>
      <c r="B43" s="16" t="s">
        <v>43</v>
      </c>
      <c r="C43" s="16" t="s">
        <v>43</v>
      </c>
      <c r="D43" s="14" t="s">
        <v>43</v>
      </c>
      <c r="E43" s="47"/>
      <c r="F43" s="18"/>
      <c r="G43" s="21"/>
      <c r="H43" s="21"/>
      <c r="I43" s="22"/>
      <c r="J43" s="21"/>
      <c r="K43" t="s">
        <v>66</v>
      </c>
      <c r="L43">
        <v>0</v>
      </c>
      <c r="M43">
        <v>0</v>
      </c>
      <c r="N43" s="14">
        <f>SUM(M43/M48)</f>
        <v>0</v>
      </c>
      <c r="O43" s="16"/>
    </row>
    <row r="44" spans="1:15" ht="12.75">
      <c r="A44" s="37"/>
      <c r="B44" s="21"/>
      <c r="C44" s="13"/>
      <c r="D44" s="14" t="s">
        <v>43</v>
      </c>
      <c r="E44" s="47"/>
      <c r="F44" s="18"/>
      <c r="G44" s="21"/>
      <c r="H44" s="21"/>
      <c r="I44" s="22"/>
      <c r="J44" s="21"/>
      <c r="K44" t="s">
        <v>51</v>
      </c>
      <c r="L44">
        <v>0</v>
      </c>
      <c r="M44">
        <v>0</v>
      </c>
      <c r="N44" s="14">
        <f>SUM(M44/M48)</f>
        <v>0</v>
      </c>
      <c r="O44" s="16"/>
    </row>
    <row r="45" spans="1:15" ht="12.75">
      <c r="A45" s="39" t="s">
        <v>64</v>
      </c>
      <c r="B45" s="26">
        <f>SUM(B6:B43)</f>
        <v>31251</v>
      </c>
      <c r="C45" s="26">
        <f>SUM(C6:C43)</f>
        <v>31251</v>
      </c>
      <c r="D45" s="14"/>
      <c r="E45" s="47"/>
      <c r="F45" s="18"/>
      <c r="G45" s="21"/>
      <c r="H45" s="21"/>
      <c r="I45" s="22"/>
      <c r="J45" s="21"/>
      <c r="K45" t="s">
        <v>21</v>
      </c>
      <c r="L45">
        <v>6</v>
      </c>
      <c r="M45">
        <v>6</v>
      </c>
      <c r="N45" s="14">
        <f>SUM(M45/M48)</f>
        <v>0.5454545454545454</v>
      </c>
      <c r="O45" s="16"/>
    </row>
    <row r="46" spans="1:15" ht="12.75">
      <c r="A46" s="39" t="s">
        <v>62</v>
      </c>
      <c r="B46" s="51">
        <v>32370</v>
      </c>
      <c r="C46" s="52">
        <v>32370</v>
      </c>
      <c r="D46" s="25"/>
      <c r="E46" s="47"/>
      <c r="F46" s="24" t="str">
        <f>A45</f>
        <v>Total January 2020</v>
      </c>
      <c r="G46" s="26">
        <f>SUM(G6:G35)</f>
        <v>5666</v>
      </c>
      <c r="H46" s="26">
        <f>SUM(H6:H45)</f>
        <v>5666</v>
      </c>
      <c r="I46" s="22"/>
      <c r="J46" s="21"/>
      <c r="K46" t="s">
        <v>56</v>
      </c>
      <c r="L46">
        <v>0</v>
      </c>
      <c r="M46">
        <v>0</v>
      </c>
      <c r="N46" s="14">
        <f>SUM(M46/M49)</f>
        <v>0</v>
      </c>
      <c r="O46" s="16"/>
    </row>
    <row r="47" spans="1:15" ht="12.75">
      <c r="A47" s="39" t="s">
        <v>65</v>
      </c>
      <c r="B47" s="26">
        <f>SUM(B45-B46)</f>
        <v>-1119</v>
      </c>
      <c r="C47" s="26">
        <f>SUM(C45-C46)</f>
        <v>-1119</v>
      </c>
      <c r="D47" s="25"/>
      <c r="E47" s="53"/>
      <c r="F47" s="24" t="str">
        <f>A46</f>
        <v>Total January 2019</v>
      </c>
      <c r="G47" s="60">
        <v>5548</v>
      </c>
      <c r="H47" s="60">
        <v>5548</v>
      </c>
      <c r="I47" s="22"/>
      <c r="J47" s="21"/>
      <c r="K47" t="s">
        <v>54</v>
      </c>
      <c r="L47">
        <v>1</v>
      </c>
      <c r="M47">
        <v>1</v>
      </c>
      <c r="N47" s="14">
        <f>SUM(M47/M48)</f>
        <v>0.09090909090909091</v>
      </c>
      <c r="O47" s="16"/>
    </row>
    <row r="48" spans="1:15" ht="12.75">
      <c r="A48" s="39" t="s">
        <v>67</v>
      </c>
      <c r="B48" s="27">
        <f>SUM(B47/B46)</f>
        <v>-0.034569045412418904</v>
      </c>
      <c r="C48" s="27">
        <f>SUM(C47/C46)</f>
        <v>-0.034569045412418904</v>
      </c>
      <c r="D48" s="25"/>
      <c r="E48" s="38"/>
      <c r="F48" s="24" t="str">
        <f>A47</f>
        <v>2020 change 2019</v>
      </c>
      <c r="G48" s="26">
        <f>SUM(G46-G47)</f>
        <v>118</v>
      </c>
      <c r="H48" s="26">
        <f>SUM(H46-H47)</f>
        <v>118</v>
      </c>
      <c r="I48" s="22"/>
      <c r="J48" s="13"/>
      <c r="K48" t="s">
        <v>49</v>
      </c>
      <c r="L48">
        <v>11</v>
      </c>
      <c r="M48">
        <v>11</v>
      </c>
      <c r="N48" s="14">
        <f>SUM(M48/M50)</f>
        <v>-0.22448979591836735</v>
      </c>
      <c r="O48" s="16"/>
    </row>
    <row r="49" spans="1:15" ht="12.75">
      <c r="A49" s="56"/>
      <c r="B49" s="57"/>
      <c r="C49" s="57"/>
      <c r="D49" s="41"/>
      <c r="E49" s="38"/>
      <c r="F49" s="24" t="str">
        <f>A48</f>
        <v>% change 2020 - 2019</v>
      </c>
      <c r="G49" s="27">
        <f>G48/G47</f>
        <v>0.021268925739005046</v>
      </c>
      <c r="H49" s="27">
        <f>H48/H47</f>
        <v>0.021268925739005046</v>
      </c>
      <c r="I49" s="20"/>
      <c r="J49" s="13"/>
      <c r="K49" s="24" t="str">
        <f>A46</f>
        <v>Total January 2019</v>
      </c>
      <c r="L49" s="38">
        <v>60</v>
      </c>
      <c r="M49" s="38">
        <v>60</v>
      </c>
      <c r="N49" s="17"/>
      <c r="O49" s="16"/>
    </row>
    <row r="50" spans="1:15" ht="12.75">
      <c r="A50" s="49"/>
      <c r="B50" s="16"/>
      <c r="C50" s="16"/>
      <c r="D50" s="27"/>
      <c r="E50" s="38"/>
      <c r="F50" s="29"/>
      <c r="G50" s="58"/>
      <c r="H50" s="58"/>
      <c r="I50" s="59"/>
      <c r="J50" s="13"/>
      <c r="K50" s="24" t="str">
        <f>A47</f>
        <v>2020 change 2019</v>
      </c>
      <c r="L50" s="26">
        <f>SUM(L48-L49)</f>
        <v>-49</v>
      </c>
      <c r="M50" s="26">
        <f>SUM(M48-M49)</f>
        <v>-49</v>
      </c>
      <c r="N50" s="17"/>
      <c r="O50" s="16"/>
    </row>
    <row r="51" spans="1:15" ht="12.75">
      <c r="A51" s="49"/>
      <c r="B51" s="38"/>
      <c r="C51" s="38"/>
      <c r="D51" s="27"/>
      <c r="E51" s="16"/>
      <c r="F51" s="16"/>
      <c r="G51" s="48"/>
      <c r="H51" s="48"/>
      <c r="I51" s="27"/>
      <c r="J51" s="13"/>
      <c r="K51" s="24" t="str">
        <f>A48</f>
        <v>% change 2020 - 2019</v>
      </c>
      <c r="L51" s="27">
        <f>SUM((L48-L49)/L49)</f>
        <v>-0.8166666666666667</v>
      </c>
      <c r="M51" s="27">
        <f>SUM((M48-M49)/M49)</f>
        <v>-0.8166666666666667</v>
      </c>
      <c r="N51" s="17"/>
      <c r="O51" s="16"/>
    </row>
    <row r="52" spans="1:15" ht="12.75">
      <c r="A52" s="49"/>
      <c r="B52" s="38"/>
      <c r="C52" s="38"/>
      <c r="D52" s="16"/>
      <c r="E52" s="38"/>
      <c r="F52" s="16"/>
      <c r="G52" s="48"/>
      <c r="H52" s="48"/>
      <c r="I52" s="27"/>
      <c r="J52" s="38"/>
      <c r="K52" s="28"/>
      <c r="L52" s="32"/>
      <c r="M52" s="32"/>
      <c r="N52" s="30"/>
      <c r="O52" s="16"/>
    </row>
    <row r="53" spans="1:15" ht="12.75">
      <c r="A53" s="49"/>
      <c r="B53" s="38"/>
      <c r="C53" s="38"/>
      <c r="D53" s="27"/>
      <c r="E53" s="38"/>
      <c r="F53" s="34"/>
      <c r="G53" s="34"/>
      <c r="H53" s="34"/>
      <c r="I53" s="27"/>
      <c r="J53" s="27"/>
      <c r="K53" s="49"/>
      <c r="L53" s="27"/>
      <c r="M53" s="27"/>
      <c r="N53" s="33"/>
      <c r="O53" s="16"/>
    </row>
    <row r="54" spans="1:15" ht="12.75">
      <c r="A54" s="49"/>
      <c r="B54" s="27"/>
      <c r="C54" s="27"/>
      <c r="D54" s="27"/>
      <c r="E54" s="49"/>
      <c r="F54" s="49"/>
      <c r="G54" s="27"/>
      <c r="H54" s="27"/>
      <c r="I54" s="27"/>
      <c r="J54" s="48"/>
      <c r="K54" s="49"/>
      <c r="L54" s="27"/>
      <c r="M54" s="27"/>
      <c r="N54" s="33"/>
      <c r="O54" s="16"/>
    </row>
    <row r="55" spans="1:15" ht="12.75">
      <c r="A55" s="34"/>
      <c r="B55" s="34"/>
      <c r="C55" s="34"/>
      <c r="D55" s="27"/>
      <c r="E55" s="49"/>
      <c r="F55" s="16"/>
      <c r="G55" s="16"/>
      <c r="H55" s="16"/>
      <c r="I55" s="16"/>
      <c r="J55" s="48"/>
      <c r="K55" s="49"/>
      <c r="L55" s="27"/>
      <c r="M55" s="27"/>
      <c r="N55" s="33"/>
      <c r="O55" s="16"/>
    </row>
    <row r="56" spans="1:15" ht="12.75">
      <c r="A56" s="34" t="s">
        <v>43</v>
      </c>
      <c r="B56" s="34"/>
      <c r="C56" s="34"/>
      <c r="D56" s="27"/>
      <c r="E56" s="49"/>
      <c r="F56" s="54"/>
      <c r="G56" s="48"/>
      <c r="H56" s="48"/>
      <c r="I56" s="48"/>
      <c r="J56" s="48"/>
      <c r="K56" s="49"/>
      <c r="L56" s="27"/>
      <c r="M56" s="27"/>
      <c r="N56" s="33"/>
      <c r="O56" s="16"/>
    </row>
    <row r="57" spans="1:15" ht="12.75">
      <c r="A57" s="16"/>
      <c r="B57" s="16"/>
      <c r="C57" s="16"/>
      <c r="D57" s="49"/>
      <c r="E57" s="49"/>
      <c r="F57" s="16"/>
      <c r="G57" s="48"/>
      <c r="H57" s="48"/>
      <c r="I57" s="48"/>
      <c r="J57" s="48"/>
      <c r="K57" s="16"/>
      <c r="L57" s="16"/>
      <c r="M57" s="16"/>
      <c r="N57" s="33"/>
      <c r="O57" s="16"/>
    </row>
    <row r="58" spans="1:15" ht="12.75">
      <c r="A58" s="16"/>
      <c r="B58" s="16"/>
      <c r="C58" s="16"/>
      <c r="D58" s="49"/>
      <c r="E58" s="49"/>
      <c r="F58" s="16"/>
      <c r="G58" s="48"/>
      <c r="H58" s="48"/>
      <c r="I58" s="48"/>
      <c r="J58" s="48"/>
      <c r="K58" s="48"/>
      <c r="L58" s="16"/>
      <c r="M58" s="16"/>
      <c r="N58" s="33"/>
      <c r="O58" s="16"/>
    </row>
    <row r="59" spans="1:15" ht="12.75">
      <c r="A59" s="16"/>
      <c r="B59" s="16"/>
      <c r="C59" s="16"/>
      <c r="D59" s="16"/>
      <c r="E59" s="54"/>
      <c r="F59" s="16"/>
      <c r="G59" s="48"/>
      <c r="H59" s="48"/>
      <c r="I59" s="48"/>
      <c r="J59" s="48"/>
      <c r="K59" s="48"/>
      <c r="L59" s="16"/>
      <c r="M59" s="16"/>
      <c r="N59" s="33"/>
      <c r="O59" s="16"/>
    </row>
    <row r="60" spans="1:15" ht="12.75">
      <c r="A60" s="16"/>
      <c r="B60" s="16"/>
      <c r="C60" s="16"/>
      <c r="D60" s="16"/>
      <c r="E60" s="54"/>
      <c r="F60" s="16"/>
      <c r="G60" s="48"/>
      <c r="H60" s="48"/>
      <c r="I60" s="48"/>
      <c r="J60" s="48"/>
      <c r="K60" s="48"/>
      <c r="L60" s="16"/>
      <c r="M60" s="16"/>
      <c r="N60" s="33"/>
      <c r="O60" s="16"/>
    </row>
    <row r="61" spans="1:15" ht="12.75">
      <c r="A61" s="16"/>
      <c r="B61" s="16"/>
      <c r="C61" s="16"/>
      <c r="D61" s="16"/>
      <c r="E61" s="55"/>
      <c r="F61" s="16"/>
      <c r="G61" s="48"/>
      <c r="H61" s="48"/>
      <c r="I61" s="48"/>
      <c r="J61" s="48"/>
      <c r="K61" s="48"/>
      <c r="L61" s="16"/>
      <c r="M61" s="16"/>
      <c r="N61" s="33"/>
      <c r="O61" s="16"/>
    </row>
    <row r="62" spans="5:15" ht="12.75">
      <c r="E62" s="16"/>
      <c r="F62" s="16"/>
      <c r="G62" s="48"/>
      <c r="H62" s="48"/>
      <c r="I62" s="48"/>
      <c r="J62" s="48"/>
      <c r="K62" s="48"/>
      <c r="L62" s="16"/>
      <c r="M62" s="16"/>
      <c r="N62" s="33"/>
      <c r="O62" s="16"/>
    </row>
    <row r="63" spans="11:14" ht="12.75">
      <c r="K63" s="48"/>
      <c r="L63" s="16"/>
      <c r="M63" s="16"/>
      <c r="N63" s="33"/>
    </row>
    <row r="64" spans="11:14" ht="12.75">
      <c r="K64" s="48"/>
      <c r="L64" s="16"/>
      <c r="M64" s="16"/>
      <c r="N64" s="33"/>
    </row>
    <row r="65" ht="12.75">
      <c r="E65" s="31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 Statistics</cp:lastModifiedBy>
  <cp:lastPrinted>2016-06-28T11:07:22Z</cp:lastPrinted>
  <dcterms:created xsi:type="dcterms:W3CDTF">2003-02-04T10:20:21Z</dcterms:created>
  <dcterms:modified xsi:type="dcterms:W3CDTF">2020-02-03T14:19:09Z</dcterms:modified>
  <cp:category/>
  <cp:version/>
  <cp:contentType/>
  <cp:contentStatus/>
</cp:coreProperties>
</file>