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8_{61B67ADE-B74A-43FC-A48A-8C942525BAE2}" xr6:coauthVersionLast="47" xr6:coauthVersionMax="47" xr10:uidLastSave="{00000000-0000-0000-0000-000000000000}"/>
  <bookViews>
    <workbookView xWindow="-120" yWindow="-120" windowWidth="29040" windowHeight="15720" tabRatio="929" activeTab="2" xr2:uid="{00000000-000D-0000-FFFF-FFFF00000000}"/>
  </bookViews>
  <sheets>
    <sheet name="AUDI" sheetId="40" r:id="rId1"/>
    <sheet name="BMW" sheetId="3" r:id="rId2"/>
    <sheet name="BYD" sheetId="57" r:id="rId3"/>
    <sheet name="CUPRA " sheetId="53" r:id="rId4"/>
    <sheet name="DACIA " sheetId="51" r:id="rId5"/>
    <sheet name="FORD" sheetId="56" r:id="rId6"/>
    <sheet name="DS" sheetId="46" r:id="rId7"/>
    <sheet name="FIAT" sheetId="8" r:id="rId8"/>
    <sheet name="HONDA" sheetId="10" r:id="rId9"/>
    <sheet name="Hyundai" sheetId="11" r:id="rId10"/>
    <sheet name="Jaguar" sheetId="13" state="hidden" r:id="rId11"/>
    <sheet name="INEOS" sheetId="58" r:id="rId12"/>
    <sheet name="Jeep" sheetId="14" r:id="rId13"/>
    <sheet name="KIA" sheetId="15" r:id="rId14"/>
    <sheet name="Land Rover" sheetId="16" r:id="rId15"/>
    <sheet name="Jag" sheetId="54" r:id="rId16"/>
    <sheet name="Lexus" sheetId="17" r:id="rId17"/>
    <sheet name="Mazda" sheetId="18" r:id="rId18"/>
    <sheet name="MG" sheetId="52" r:id="rId19"/>
    <sheet name="MINI" sheetId="21" r:id="rId20"/>
    <sheet name="Mercedes Benz" sheetId="48" r:id="rId21"/>
    <sheet name="Nissan" sheetId="23" r:id="rId22"/>
    <sheet name="Opel" sheetId="24" r:id="rId23"/>
    <sheet name="ORA" sheetId="59" r:id="rId24"/>
    <sheet name="Polestar" sheetId="55" r:id="rId25"/>
    <sheet name="Peugeot" sheetId="25" r:id="rId26"/>
    <sheet name="Renault " sheetId="50" r:id="rId27"/>
    <sheet name="SEAT" sheetId="31" r:id="rId28"/>
    <sheet name="Skoda" sheetId="33" r:id="rId29"/>
    <sheet name="Subaru" sheetId="34" r:id="rId30"/>
    <sheet name="Ssangyong" sheetId="30" r:id="rId31"/>
    <sheet name="Suzuki" sheetId="35" r:id="rId32"/>
    <sheet name="Toyota" sheetId="37" r:id="rId33"/>
    <sheet name="VW" sheetId="38" r:id="rId34"/>
    <sheet name="Volvo" sheetId="39" r:id="rId35"/>
  </sheets>
  <externalReferences>
    <externalReference r:id="rId3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 i="53" l="1"/>
  <c r="I42" i="53"/>
  <c r="I41" i="53"/>
  <c r="I40" i="53"/>
  <c r="I38" i="53"/>
  <c r="I36" i="53"/>
  <c r="I35" i="53"/>
  <c r="I33" i="53"/>
  <c r="I32" i="53"/>
  <c r="I31" i="53"/>
  <c r="I30" i="53"/>
  <c r="I29" i="53"/>
  <c r="I27" i="53"/>
  <c r="I26" i="53"/>
  <c r="I25" i="53"/>
  <c r="I24" i="53"/>
  <c r="I23" i="53"/>
  <c r="I22" i="53"/>
  <c r="I21" i="53"/>
  <c r="I20" i="53"/>
  <c r="I19" i="53"/>
  <c r="I17" i="53"/>
  <c r="I16" i="53"/>
  <c r="I15" i="53"/>
  <c r="I14" i="53"/>
  <c r="I13" i="53"/>
  <c r="I12" i="53"/>
  <c r="I11" i="53"/>
  <c r="I10" i="53"/>
  <c r="I188" i="31"/>
  <c r="I187" i="31"/>
  <c r="I185" i="31"/>
  <c r="I184" i="31"/>
  <c r="I182" i="31"/>
  <c r="I181" i="31"/>
  <c r="I180" i="31"/>
  <c r="I179" i="31"/>
  <c r="I178" i="31"/>
  <c r="I176" i="31"/>
  <c r="I175" i="31"/>
  <c r="I174" i="31"/>
  <c r="I173" i="31"/>
  <c r="I172" i="31"/>
  <c r="I170" i="31"/>
  <c r="I169" i="31"/>
  <c r="I168" i="31"/>
  <c r="I167" i="31"/>
  <c r="I166" i="31"/>
  <c r="I164" i="31"/>
  <c r="I163" i="31"/>
  <c r="I162" i="31"/>
  <c r="I161" i="31"/>
  <c r="I160" i="31"/>
  <c r="I158" i="31"/>
  <c r="I157" i="31"/>
  <c r="I156" i="31"/>
  <c r="I155" i="31"/>
  <c r="I153" i="31"/>
  <c r="I152" i="31"/>
  <c r="I151" i="31"/>
  <c r="I150" i="31"/>
  <c r="I148" i="31"/>
  <c r="I147" i="31"/>
  <c r="I145" i="31"/>
  <c r="I144" i="31"/>
  <c r="I142" i="31"/>
  <c r="I141" i="31"/>
  <c r="I139" i="31"/>
  <c r="I138" i="31"/>
  <c r="I136" i="31"/>
  <c r="I135" i="31"/>
  <c r="I134" i="31"/>
  <c r="I133" i="31"/>
  <c r="I132" i="31"/>
  <c r="I130" i="31"/>
  <c r="I129" i="31"/>
  <c r="I128" i="31"/>
  <c r="I127" i="31"/>
  <c r="I126" i="31"/>
  <c r="I124" i="31"/>
  <c r="I123" i="31"/>
  <c r="I122" i="31"/>
  <c r="I121" i="31"/>
  <c r="I120" i="31"/>
  <c r="I119" i="31"/>
  <c r="I117" i="31"/>
  <c r="I116" i="31"/>
  <c r="I115" i="31"/>
  <c r="I114" i="31"/>
  <c r="I113" i="31"/>
  <c r="I112" i="31"/>
  <c r="I110" i="31"/>
  <c r="I109" i="31"/>
  <c r="I108" i="31"/>
  <c r="I107" i="31"/>
  <c r="I106" i="31"/>
  <c r="I104" i="31"/>
  <c r="I103" i="31"/>
  <c r="I102" i="31"/>
  <c r="I101" i="31"/>
  <c r="I100" i="31"/>
  <c r="I98" i="31"/>
  <c r="I97" i="31"/>
  <c r="I95" i="31"/>
  <c r="I94" i="31"/>
  <c r="I93" i="31"/>
  <c r="I92" i="31"/>
  <c r="I91" i="31"/>
  <c r="I89" i="31"/>
  <c r="I88" i="31"/>
  <c r="I87" i="31"/>
  <c r="I86" i="31"/>
  <c r="I85" i="31"/>
  <c r="I84" i="31"/>
  <c r="I83" i="31"/>
  <c r="I81" i="31"/>
  <c r="I80" i="31"/>
  <c r="I79" i="31"/>
  <c r="I77" i="31"/>
  <c r="I76" i="31"/>
  <c r="I75" i="31"/>
  <c r="I73" i="31"/>
  <c r="I72" i="31"/>
  <c r="I70" i="31"/>
  <c r="I69" i="31"/>
  <c r="I68" i="31"/>
  <c r="I67" i="31"/>
  <c r="I66" i="31"/>
  <c r="I64" i="31"/>
  <c r="I63" i="31"/>
  <c r="I62" i="31"/>
  <c r="I61" i="31"/>
  <c r="I60" i="31"/>
  <c r="I59" i="31"/>
  <c r="I58" i="31"/>
  <c r="I56" i="31"/>
  <c r="I55" i="31"/>
  <c r="I54" i="31"/>
  <c r="I52" i="31"/>
  <c r="I51" i="31"/>
  <c r="I50" i="31"/>
  <c r="I48" i="31"/>
  <c r="I47" i="31"/>
  <c r="I45" i="31"/>
  <c r="I44" i="31"/>
  <c r="I42" i="31"/>
  <c r="I41" i="31"/>
  <c r="I39" i="31"/>
  <c r="I38" i="31"/>
  <c r="I36" i="31"/>
  <c r="I35" i="31"/>
  <c r="I34" i="31"/>
  <c r="I32" i="31"/>
  <c r="I31" i="31"/>
  <c r="I30" i="31"/>
  <c r="I28" i="31"/>
  <c r="I27" i="31"/>
  <c r="I26" i="31"/>
  <c r="I24" i="31"/>
  <c r="I23" i="31"/>
  <c r="I22" i="31"/>
  <c r="I20" i="31"/>
  <c r="I19" i="31"/>
  <c r="I18" i="31"/>
  <c r="I16" i="31"/>
  <c r="I15" i="31"/>
  <c r="I14" i="31"/>
  <c r="I12" i="31"/>
  <c r="I11" i="31"/>
  <c r="I9" i="31"/>
  <c r="I8" i="3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B227" i="40"/>
  <c r="B226" i="40"/>
  <c r="J112" i="48" l="1"/>
  <c r="J110" i="48"/>
  <c r="J108" i="48"/>
  <c r="J106" i="48"/>
  <c r="E44" i="15" l="1"/>
  <c r="E43" i="15"/>
  <c r="E41" i="15"/>
  <c r="E39" i="15"/>
  <c r="K15" i="34" l="1"/>
  <c r="K14" i="34"/>
</calcChain>
</file>

<file path=xl/sharedStrings.xml><?xml version="1.0" encoding="utf-8"?>
<sst xmlns="http://schemas.openxmlformats.org/spreadsheetml/2006/main" count="9235" uniqueCount="3487">
  <si>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</si>
  <si>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</si>
  <si>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</si>
  <si>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</si>
  <si>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</si>
  <si>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</si>
  <si>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</si>
  <si>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</si>
  <si>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</si>
  <si>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</si>
  <si>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</si>
  <si>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</si>
  <si>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</si>
  <si>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</si>
  <si>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</si>
  <si>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</si>
  <si>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</si>
  <si>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</si>
  <si>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</si>
  <si>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</si>
  <si>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</si>
  <si>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</si>
  <si>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</si>
  <si>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</si>
  <si>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</si>
  <si>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</si>
  <si>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</si>
  <si>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</si>
  <si>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</si>
  <si>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</si>
  <si>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</si>
  <si>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</si>
  <si>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</si>
  <si>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</si>
  <si>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</si>
  <si>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</si>
  <si>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</si>
  <si>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</si>
  <si>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</si>
  <si>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</si>
  <si>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</si>
  <si>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</si>
  <si>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</si>
  <si>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</si>
  <si>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</si>
  <si>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</si>
  <si>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</si>
  <si>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</si>
  <si>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</si>
  <si>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</si>
  <si>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</si>
  <si>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</si>
  <si>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</si>
  <si>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</si>
  <si>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</si>
  <si>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</si>
  <si>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</si>
  <si>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</si>
  <si>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</si>
  <si>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</si>
  <si>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</si>
  <si>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</si>
  <si>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</si>
  <si>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</si>
  <si>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</si>
  <si>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</si>
  <si>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</si>
  <si>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</si>
  <si>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</si>
  <si>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</si>
  <si>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</si>
  <si>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</si>
  <si>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</si>
  <si>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</si>
  <si>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</si>
  <si>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</si>
  <si>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</si>
  <si>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</si>
  <si>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</si>
  <si>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</si>
  <si>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</si>
  <si>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</si>
  <si>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</si>
  <si>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</si>
  <si>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</si>
  <si>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</si>
  <si>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</si>
  <si>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</si>
  <si>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</si>
  <si>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</si>
  <si>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</si>
  <si>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</si>
  <si>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</si>
  <si>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</si>
  <si>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</si>
  <si>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</si>
  <si>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</si>
  <si>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</si>
  <si>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</si>
  <si>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</si>
  <si>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</si>
  <si>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</si>
  <si>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</si>
  <si>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</si>
  <si>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</si>
  <si>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 xml:space="preserve">New RRP </t>
  </si>
  <si>
    <t xml:space="preserve">incl VAT </t>
  </si>
  <si>
    <t>&amp; VRT</t>
  </si>
  <si>
    <t>GT</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</si>
  <si>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</si>
  <si>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</si>
  <si>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</si>
  <si>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</si>
  <si>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</si>
  <si>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</si>
  <si>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</si>
  <si>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</si>
  <si>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</si>
  <si>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</si>
  <si>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</si>
  <si>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</si>
  <si>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</si>
  <si>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</si>
  <si>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</si>
  <si>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</si>
  <si>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</si>
  <si>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</si>
  <si>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</si>
  <si>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</si>
  <si>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</si>
  <si>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</si>
  <si>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</si>
  <si>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</si>
  <si>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</si>
  <si>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</si>
  <si>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</si>
  <si>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</si>
  <si>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</si>
  <si>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</si>
  <si>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</si>
  <si>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</si>
  <si>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</si>
  <si>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</si>
  <si>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</si>
  <si>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</si>
  <si>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</si>
  <si>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</si>
  <si>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</si>
  <si>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</si>
  <si>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</si>
  <si>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</si>
  <si>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</si>
  <si>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</si>
  <si>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</si>
  <si>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</si>
  <si>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</si>
  <si>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</si>
  <si>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</si>
  <si>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</si>
  <si>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</si>
  <si>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</si>
  <si>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</si>
  <si>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</si>
  <si>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</si>
  <si>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</si>
  <si>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</si>
  <si>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</si>
  <si>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</si>
  <si>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</si>
  <si>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</si>
  <si>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</si>
  <si>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</si>
  <si>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</si>
  <si>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</si>
  <si>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</si>
  <si>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</si>
  <si>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</si>
  <si>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</si>
  <si>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</si>
  <si>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</si>
  <si>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</si>
  <si>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</si>
  <si>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</si>
  <si>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</si>
  <si>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</si>
  <si>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</si>
  <si>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</si>
  <si>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</si>
  <si>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</si>
  <si>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</si>
  <si>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</si>
  <si>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</si>
  <si>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</si>
  <si>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</si>
  <si>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</si>
  <si>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</si>
  <si>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</si>
  <si>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</si>
  <si>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</si>
  <si>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</si>
  <si>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</si>
  <si>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</si>
  <si>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</si>
  <si>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</si>
  <si>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</si>
  <si>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</si>
  <si>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</si>
  <si>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</si>
  <si>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</si>
  <si>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</si>
  <si>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</si>
  <si>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</si>
  <si>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</si>
  <si>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</si>
  <si>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</si>
  <si>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</si>
  <si>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</si>
  <si>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</si>
  <si>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</si>
  <si>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</si>
  <si>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</si>
  <si>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</si>
  <si>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</si>
  <si>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</si>
  <si>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</si>
  <si>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</si>
  <si>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</si>
  <si>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</si>
  <si>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</si>
  <si>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</si>
  <si>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</si>
  <si>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</si>
  <si>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</si>
  <si>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</si>
  <si>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</si>
  <si>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</si>
  <si>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</si>
  <si>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</si>
  <si>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</si>
  <si>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</si>
  <si>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</si>
  <si>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</si>
  <si>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</si>
  <si>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</si>
  <si>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</si>
  <si>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</si>
  <si>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</si>
  <si>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</si>
  <si>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</si>
  <si>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</si>
  <si>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</si>
  <si>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</si>
  <si>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</si>
  <si>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</si>
  <si>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</si>
  <si>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</si>
  <si>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</si>
  <si>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</si>
  <si>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</si>
  <si>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</si>
  <si>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</si>
  <si>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</si>
  <si>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</si>
  <si>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</si>
  <si>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</si>
  <si>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</si>
  <si>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</si>
  <si>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</si>
  <si>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</si>
  <si>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</si>
  <si>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</si>
  <si>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</si>
  <si>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</si>
  <si>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</si>
  <si>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</si>
  <si>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</si>
  <si>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</si>
  <si>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</si>
  <si>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</si>
  <si>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</si>
  <si>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</si>
  <si>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</si>
  <si>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</si>
  <si>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</si>
  <si>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</si>
  <si>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</si>
  <si>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</si>
  <si>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</si>
  <si>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</si>
  <si>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</si>
  <si>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</si>
  <si>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</si>
  <si>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</si>
  <si>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</si>
  <si>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</si>
  <si>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</si>
  <si>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</si>
  <si>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</si>
  <si>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</si>
  <si>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</si>
  <si>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</si>
  <si>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</si>
  <si>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</si>
  <si>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</si>
  <si>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</si>
  <si>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</si>
  <si>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</si>
  <si>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</si>
  <si>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</si>
  <si>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</si>
  <si>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</si>
  <si>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</si>
  <si>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</si>
  <si>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</si>
  <si>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</si>
  <si>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</si>
  <si>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</si>
  <si>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</si>
  <si>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</si>
  <si>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</si>
  <si>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</si>
  <si>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</si>
  <si>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</si>
  <si>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</si>
  <si>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</si>
  <si>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</si>
  <si>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</si>
  <si>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</si>
  <si>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</si>
  <si>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</si>
  <si>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</si>
  <si>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</si>
  <si>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</si>
  <si>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</si>
  <si>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</si>
  <si>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</si>
  <si>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</si>
  <si>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</si>
  <si>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</si>
  <si>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</si>
  <si>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</si>
  <si>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</si>
  <si>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</si>
  <si>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</si>
  <si>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</si>
  <si>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</si>
  <si>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</si>
  <si>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</si>
  <si>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</si>
  <si>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</si>
  <si>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</si>
  <si>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</si>
  <si>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</si>
  <si>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</si>
  <si>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</si>
  <si>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</si>
  <si>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</si>
  <si>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</si>
  <si>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</si>
  <si>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</si>
  <si>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</si>
  <si>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</si>
  <si>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</si>
  <si>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</si>
  <si>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</si>
  <si>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</si>
  <si>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</si>
  <si>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</si>
  <si>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</si>
  <si>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</si>
  <si>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</si>
  <si>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</si>
  <si>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</si>
  <si>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</si>
  <si>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</si>
  <si>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</si>
  <si>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</si>
  <si>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</si>
  <si>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</si>
  <si>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</si>
  <si>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</si>
  <si>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</si>
  <si>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</si>
  <si>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</si>
  <si>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</si>
  <si>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</si>
  <si>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</si>
  <si>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</si>
  <si>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</si>
  <si>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</si>
  <si>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</si>
  <si>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</si>
  <si>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</si>
  <si>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</si>
  <si>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</si>
  <si>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</si>
  <si>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</si>
  <si>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</si>
  <si>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</si>
  <si>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</si>
  <si>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</si>
  <si>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</si>
  <si>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</si>
  <si>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</si>
  <si>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</si>
  <si>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</si>
  <si>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</si>
  <si>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</si>
  <si>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</si>
  <si>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</si>
  <si>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</si>
  <si>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</si>
  <si>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</si>
  <si>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</si>
  <si>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</si>
  <si>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</si>
  <si>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</si>
  <si>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</si>
  <si>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</si>
  <si>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</si>
  <si>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</si>
  <si>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</si>
  <si>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</si>
  <si>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</si>
  <si>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</si>
  <si>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</si>
  <si>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</si>
  <si>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</si>
  <si>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</si>
  <si>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</si>
  <si>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</si>
  <si>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</si>
  <si>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</si>
  <si>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</si>
  <si>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</si>
  <si>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</si>
  <si>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</si>
  <si>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</si>
  <si>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</si>
  <si>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</si>
  <si>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</si>
  <si>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</si>
  <si>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</si>
  <si>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</si>
  <si>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</si>
  <si>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</si>
  <si>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</si>
  <si>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</si>
  <si>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</si>
  <si>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</si>
  <si>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</si>
  <si>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</si>
  <si>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</si>
  <si>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</si>
  <si>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</si>
  <si>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</si>
  <si>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</si>
  <si>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</si>
  <si>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</si>
  <si>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</si>
  <si>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</si>
  <si>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</si>
  <si>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</si>
  <si>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</si>
  <si>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</si>
  <si>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</si>
  <si>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</si>
  <si>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</si>
  <si>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</si>
  <si>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</si>
  <si>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</si>
  <si>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</si>
  <si>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</si>
  <si>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</si>
  <si>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</si>
  <si>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</si>
  <si>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</si>
  <si>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</si>
  <si>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</si>
  <si>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</si>
  <si>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</si>
  <si>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</si>
  <si>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</si>
  <si>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</si>
  <si>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</si>
  <si>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</si>
  <si>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</si>
  <si>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</si>
  <si>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</si>
  <si>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</si>
  <si>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</si>
  <si>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</si>
  <si>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</si>
  <si>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</si>
  <si>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</si>
  <si>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</si>
  <si>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</si>
  <si>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</si>
  <si>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</si>
  <si>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</si>
  <si>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</si>
  <si>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</si>
  <si>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</si>
  <si>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</si>
  <si>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</si>
  <si>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</si>
  <si>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</si>
  <si>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</si>
  <si>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</si>
  <si>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</si>
  <si>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</si>
  <si>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</si>
  <si>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</si>
  <si>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</si>
  <si>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</si>
  <si>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</si>
  <si>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</si>
  <si>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</si>
  <si>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</si>
  <si>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</si>
  <si>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</si>
  <si>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</si>
  <si>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</si>
  <si>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</si>
  <si>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</si>
  <si>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</si>
  <si>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</si>
  <si>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</si>
  <si>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</si>
  <si>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</si>
  <si>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</si>
  <si>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</si>
  <si>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</si>
  <si>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</si>
  <si>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</si>
  <si>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</si>
  <si>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</si>
  <si>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</si>
  <si>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</si>
  <si>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</si>
  <si>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</si>
  <si>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</si>
  <si>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</si>
  <si>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</si>
  <si>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</si>
  <si>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</si>
  <si>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</si>
  <si>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</si>
  <si>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</si>
  <si>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</si>
  <si>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</si>
  <si>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</si>
  <si>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</si>
  <si>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</si>
  <si>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</si>
  <si>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</si>
  <si>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</si>
  <si>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</si>
  <si>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</si>
  <si>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</si>
  <si>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</si>
  <si>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</si>
  <si>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</si>
  <si>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</si>
  <si>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</si>
  <si>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</si>
  <si>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</si>
  <si>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</si>
  <si>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</si>
  <si>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</si>
  <si>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</si>
  <si>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</si>
  <si>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</si>
  <si>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</si>
  <si>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</si>
  <si>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</si>
  <si>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</si>
  <si>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</si>
  <si>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</si>
  <si>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</si>
  <si>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</si>
  <si>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</si>
  <si>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</si>
  <si>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</si>
  <si>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</si>
  <si>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</si>
  <si>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</si>
  <si>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</si>
  <si>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</si>
  <si>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</si>
  <si>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</si>
  <si>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</si>
  <si>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</si>
  <si>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</si>
  <si>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</si>
  <si>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</si>
  <si>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</si>
  <si>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</si>
  <si>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</si>
  <si>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</si>
  <si>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</si>
  <si>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</si>
  <si>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</si>
  <si>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</si>
  <si>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</si>
  <si>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</si>
  <si>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</si>
  <si>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</si>
  <si>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</si>
  <si>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</si>
  <si>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</si>
  <si>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</si>
  <si>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</si>
  <si>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</si>
  <si>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</si>
  <si>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</si>
  <si>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</si>
  <si>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</si>
  <si>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</si>
  <si>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</si>
  <si>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</si>
  <si>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</si>
  <si>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</si>
  <si>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</si>
  <si>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</si>
  <si>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</si>
  <si>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</si>
  <si>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</si>
  <si>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</si>
  <si>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</si>
  <si>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</si>
  <si>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</si>
  <si>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</si>
  <si>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</si>
  <si>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</si>
  <si>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</si>
  <si>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</si>
  <si>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</si>
  <si>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</si>
  <si>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</si>
  <si>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</si>
  <si>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</si>
  <si>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</si>
  <si>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</si>
  <si>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</si>
  <si>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</si>
  <si>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</si>
  <si>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</si>
  <si>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</si>
  <si>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</si>
  <si>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</si>
  <si>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</si>
  <si>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</si>
  <si>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</si>
  <si>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</si>
  <si>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</si>
  <si>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</si>
  <si>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</si>
  <si>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</si>
  <si>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</si>
  <si>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</si>
  <si>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</si>
  <si>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</si>
  <si>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</si>
  <si>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</si>
  <si>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</si>
  <si>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</si>
  <si>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</si>
  <si>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</si>
  <si>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</si>
  <si>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</si>
  <si>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</si>
  <si>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</si>
  <si>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</si>
  <si>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</si>
  <si>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</si>
  <si>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</si>
  <si>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</si>
  <si>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</si>
  <si>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</si>
  <si>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</si>
  <si>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</si>
  <si>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</si>
  <si>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</si>
  <si>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</si>
  <si>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</si>
  <si>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</si>
  <si>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</si>
  <si>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</si>
  <si>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</si>
  <si>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</si>
  <si>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</si>
  <si>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</si>
  <si>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</si>
  <si>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</si>
  <si>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</si>
  <si>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</si>
  <si>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</si>
  <si>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</si>
  <si>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</si>
  <si>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</si>
  <si>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</si>
  <si>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</si>
  <si>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</si>
  <si>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</si>
  <si>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</si>
  <si>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</si>
  <si>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</si>
  <si>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</si>
  <si>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</si>
  <si>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</si>
  <si>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</si>
  <si>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</si>
  <si>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</si>
  <si>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</si>
  <si>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</si>
  <si>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</si>
  <si>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</si>
  <si>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</si>
  <si>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</si>
  <si>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</si>
  <si>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</si>
  <si>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</si>
  <si>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</si>
  <si>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</si>
  <si>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</si>
  <si>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</si>
  <si>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</si>
  <si>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</si>
  <si>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</si>
  <si>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</si>
  <si>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</si>
  <si>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</si>
  <si>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</si>
  <si>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</si>
  <si>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</si>
  <si>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</si>
  <si>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</si>
  <si>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</si>
  <si>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</si>
  <si>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</si>
  <si>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</si>
  <si>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</si>
  <si>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</si>
  <si>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</si>
  <si>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</si>
  <si>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</si>
  <si>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</si>
  <si>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</si>
  <si>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</si>
  <si>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</si>
  <si>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</si>
  <si>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</si>
  <si>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</si>
  <si>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</si>
  <si>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</si>
  <si>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</si>
  <si>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</si>
  <si>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</si>
  <si>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</si>
  <si>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</si>
  <si>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</si>
  <si>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</si>
  <si>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</si>
  <si>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</si>
  <si>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</si>
  <si>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</si>
  <si>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</si>
  <si>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</si>
  <si>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</si>
  <si>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</si>
  <si>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</si>
  <si>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</si>
  <si>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</si>
  <si>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</si>
  <si>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</si>
  <si>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</si>
  <si>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</si>
  <si>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</si>
  <si>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</si>
  <si>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</si>
  <si>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</si>
  <si>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</si>
  <si>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</si>
  <si>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</si>
  <si>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</si>
  <si>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</si>
  <si>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</si>
  <si>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</si>
  <si>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</si>
  <si>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</si>
  <si>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</si>
  <si>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</si>
  <si>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</si>
  <si>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</si>
  <si>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</si>
  <si>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</si>
  <si>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</si>
  <si>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</si>
  <si>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</si>
  <si>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</si>
  <si>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</si>
  <si>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</si>
  <si>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</si>
  <si>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</si>
  <si>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</si>
  <si>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</si>
  <si>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</si>
  <si>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</si>
  <si>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</si>
  <si>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</si>
  <si>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</si>
  <si>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</si>
  <si>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</si>
  <si>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</si>
  <si>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</si>
  <si>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</si>
  <si>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</si>
  <si>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</si>
  <si>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</si>
  <si>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</si>
  <si>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</si>
  <si>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</si>
  <si>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</si>
  <si>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</si>
  <si>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</si>
  <si>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</si>
  <si>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</si>
  <si>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</si>
  <si>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</si>
  <si>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</si>
  <si>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</si>
  <si>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</si>
  <si>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</si>
  <si>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</si>
  <si>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</si>
  <si>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</si>
  <si>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</si>
  <si>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</si>
  <si>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</si>
  <si>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</si>
  <si>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</si>
  <si>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</si>
  <si>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</si>
  <si>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</si>
  <si>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</si>
  <si>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</si>
  <si>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</si>
  <si>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</si>
  <si>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</si>
  <si>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</si>
  <si>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</si>
  <si>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</si>
  <si>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</si>
  <si>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</si>
  <si>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</si>
  <si>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</si>
  <si>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</si>
  <si>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</si>
  <si>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</si>
  <si>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</si>
  <si>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</si>
  <si>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</si>
  <si>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</si>
  <si>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</si>
  <si>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</si>
  <si>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</si>
  <si>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</si>
  <si>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</si>
  <si>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</si>
  <si>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</si>
  <si>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</si>
  <si>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</si>
  <si>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</si>
  <si>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</si>
  <si>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</si>
  <si>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</si>
  <si>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</si>
  <si>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</si>
  <si>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</si>
  <si>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</si>
  <si>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</si>
  <si>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</si>
  <si>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</si>
  <si>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</si>
  <si>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</si>
  <si>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</si>
  <si>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</si>
  <si>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</si>
  <si>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</si>
  <si>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</si>
  <si>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</si>
  <si>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</si>
  <si>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</si>
  <si>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</si>
  <si>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</si>
  <si>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</si>
  <si>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</si>
  <si>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</si>
  <si>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</si>
  <si>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</si>
  <si>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</si>
  <si>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</si>
  <si>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</si>
  <si>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</si>
  <si>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</si>
  <si>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</si>
  <si>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</si>
  <si>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</si>
  <si>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</si>
  <si>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</si>
  <si>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</si>
  <si>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</si>
  <si>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</si>
  <si>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</si>
  <si>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</si>
  <si>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</si>
  <si>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</si>
  <si>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</si>
  <si>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</si>
  <si>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</si>
  <si>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</si>
  <si>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</si>
  <si>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</si>
  <si>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</si>
  <si>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</si>
  <si>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</si>
  <si>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</si>
  <si>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</si>
  <si>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</si>
  <si>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</si>
  <si>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</si>
  <si>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</si>
  <si>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</si>
  <si>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</si>
  <si>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</si>
  <si>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</si>
  <si>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</si>
  <si>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</si>
  <si>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</si>
  <si>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</si>
  <si>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</si>
  <si>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</si>
  <si>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</si>
  <si>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</si>
  <si>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</si>
  <si>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</si>
  <si>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</si>
  <si>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</si>
  <si>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</si>
  <si>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</si>
  <si>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</si>
  <si>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</si>
  <si>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</si>
  <si>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</si>
  <si>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</si>
  <si>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</si>
  <si>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</si>
  <si>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</si>
  <si>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</si>
  <si>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</si>
  <si>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</si>
  <si>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</si>
  <si>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</si>
  <si>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</si>
  <si>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</si>
  <si>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</si>
  <si>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</si>
  <si>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</si>
  <si>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</si>
  <si>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</si>
  <si>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</si>
  <si>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</si>
  <si>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</si>
  <si>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</si>
  <si>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</si>
  <si>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</si>
  <si>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</si>
  <si>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</si>
  <si>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</si>
  <si>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</si>
  <si>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</si>
  <si>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</si>
  <si>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</si>
  <si>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</si>
  <si>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</si>
  <si>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</si>
  <si>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</si>
  <si>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</si>
  <si>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</si>
  <si>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</si>
  <si>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</si>
  <si>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</si>
  <si>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</si>
  <si>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</si>
  <si>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</si>
  <si>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</si>
  <si>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</si>
  <si>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</si>
  <si>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</si>
  <si>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</si>
  <si>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</si>
  <si>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</si>
  <si>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</si>
  <si>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</si>
  <si>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</si>
  <si>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</si>
  <si>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</si>
  <si>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</si>
  <si>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</si>
  <si>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</si>
  <si>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</si>
  <si>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</si>
  <si>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</si>
  <si>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</si>
  <si>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</si>
  <si>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</si>
  <si>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</si>
  <si>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</si>
  <si>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</si>
  <si>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</si>
  <si>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</si>
  <si>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</si>
  <si>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</si>
  <si>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</si>
  <si>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</si>
  <si>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</si>
  <si>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</si>
  <si>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</si>
  <si>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</si>
  <si>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</si>
  <si>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</si>
  <si>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</si>
  <si>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</si>
  <si>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</si>
  <si>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</si>
  <si>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</si>
  <si>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</si>
  <si>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</si>
  <si>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</si>
  <si>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</si>
  <si>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</si>
  <si>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</si>
  <si>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</si>
  <si>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</si>
  <si>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</si>
  <si>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</si>
  <si>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</si>
  <si>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</si>
  <si>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</si>
  <si>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</si>
  <si>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</si>
  <si>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</si>
  <si>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</si>
  <si>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</si>
  <si>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</si>
  <si>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</si>
  <si>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</si>
  <si>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</si>
  <si>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</si>
  <si>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</si>
  <si>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</si>
  <si>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</si>
  <si>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</si>
  <si>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</si>
  <si>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</si>
  <si>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</si>
  <si>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</si>
  <si>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</si>
  <si>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</si>
  <si>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</si>
  <si>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</si>
  <si>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</si>
  <si>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</si>
  <si>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</si>
  <si>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</si>
  <si>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</si>
  <si>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</si>
  <si>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</si>
  <si>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</si>
  <si>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</si>
  <si>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</si>
  <si>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</si>
  <si>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</si>
  <si>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</si>
  <si>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</si>
  <si>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</si>
  <si>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</si>
  <si>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</si>
  <si>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</si>
  <si>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</si>
  <si>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</si>
  <si>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</si>
  <si>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</si>
  <si>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</si>
  <si>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</si>
  <si>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</si>
  <si>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</si>
  <si>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</si>
  <si>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</si>
  <si>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</si>
  <si>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</si>
  <si>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</si>
  <si>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</si>
  <si>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</si>
  <si>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</si>
  <si>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</si>
  <si>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</si>
  <si>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</si>
  <si>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</si>
  <si>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</si>
  <si>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</si>
  <si>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</si>
  <si>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</si>
  <si>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</si>
  <si>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</si>
  <si>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</si>
  <si>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</si>
  <si>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</si>
  <si>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</si>
  <si>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</si>
  <si>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</si>
  <si>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</si>
  <si>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</si>
  <si>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</si>
  <si>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</si>
  <si>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</si>
  <si>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</si>
  <si>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</si>
  <si>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</si>
  <si>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</si>
  <si>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</si>
  <si>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</si>
  <si>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</si>
  <si>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</si>
  <si>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</si>
  <si>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</si>
  <si>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</si>
  <si>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</si>
  <si>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</si>
  <si>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</si>
  <si>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</si>
  <si>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</si>
  <si>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</si>
  <si>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</si>
  <si>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</si>
  <si>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</si>
  <si>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</si>
  <si>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</si>
  <si>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</si>
  <si>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</si>
  <si>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</si>
  <si>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</si>
  <si>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</si>
  <si>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</si>
  <si>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</si>
  <si>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</si>
  <si>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</si>
  <si>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</si>
  <si>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</si>
  <si>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</si>
  <si>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</si>
  <si>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</si>
  <si>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</si>
  <si>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</si>
  <si>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</si>
  <si>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</si>
  <si>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</si>
  <si>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</si>
  <si>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</si>
  <si>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</si>
  <si>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</si>
  <si>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</si>
  <si>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</si>
  <si>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</si>
  <si>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</si>
  <si>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</si>
  <si>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</si>
  <si>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</si>
  <si>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</si>
  <si>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</si>
  <si>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</si>
  <si>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</si>
  <si>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</si>
  <si>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</si>
  <si>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</si>
  <si>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</si>
  <si>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</si>
  <si>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</si>
  <si>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</si>
  <si>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</si>
  <si>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</si>
  <si>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</si>
  <si>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</si>
  <si>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</si>
  <si>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</si>
  <si>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</si>
  <si>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</si>
  <si>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</si>
  <si>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</si>
  <si>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</si>
  <si>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</si>
  <si>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</si>
  <si>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</si>
  <si>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</si>
  <si>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</si>
  <si>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</si>
  <si>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</si>
  <si>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</si>
  <si>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</si>
  <si>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</si>
  <si>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</si>
  <si>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</si>
  <si>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</si>
  <si>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</si>
  <si>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</si>
  <si>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</si>
  <si>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</si>
  <si>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</si>
  <si>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</si>
  <si>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MICRA MODELS</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</si>
  <si>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</si>
  <si>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</si>
  <si>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</si>
  <si>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</si>
  <si>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</si>
  <si>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</si>
  <si>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</si>
  <si>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</si>
  <si>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</si>
  <si>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</si>
  <si>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</si>
  <si>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</si>
  <si>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</si>
  <si>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</si>
  <si>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</si>
  <si>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</si>
  <si>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</si>
  <si>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</si>
  <si>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</si>
  <si>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</si>
  <si>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</si>
  <si>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</si>
  <si>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</si>
  <si>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</si>
  <si>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</si>
  <si>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</si>
  <si>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</si>
  <si>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</si>
  <si>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</si>
  <si>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</si>
  <si>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</si>
  <si>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</si>
  <si>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</si>
  <si>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</si>
  <si>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</si>
  <si>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</si>
  <si>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</si>
  <si>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</si>
  <si>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</si>
  <si>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</si>
  <si>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</si>
  <si>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</si>
  <si>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</si>
  <si>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</si>
  <si>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</si>
  <si>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</si>
  <si>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</si>
  <si>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</si>
  <si>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</si>
  <si>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</si>
  <si>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</si>
  <si>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</si>
  <si>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</si>
  <si>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</si>
  <si>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</si>
  <si>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</si>
  <si>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</si>
  <si>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</si>
  <si>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</si>
  <si>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</si>
  <si>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</si>
  <si>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</si>
  <si>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</si>
  <si>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</si>
  <si>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</si>
  <si>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</si>
  <si>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</si>
  <si>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</si>
  <si>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</si>
  <si>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</si>
  <si>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</si>
  <si>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</si>
  <si>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</si>
  <si>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</si>
  <si>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</si>
  <si>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</si>
  <si>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</si>
  <si>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</si>
  <si>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</si>
  <si>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</si>
  <si>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</si>
  <si>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</si>
  <si>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</si>
  <si>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</si>
  <si>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</si>
  <si>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</si>
  <si>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</si>
  <si>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</si>
  <si>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</si>
  <si>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</si>
  <si>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</si>
  <si>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</si>
  <si>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</si>
  <si>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</si>
  <si>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</si>
  <si>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</si>
  <si>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</si>
  <si>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</si>
  <si>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</si>
  <si>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</si>
  <si>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</si>
  <si>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</si>
  <si>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</si>
  <si>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</si>
  <si>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</si>
  <si>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</si>
  <si>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</si>
  <si>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</si>
  <si>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</si>
  <si>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</si>
  <si>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</si>
  <si>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</si>
  <si>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</si>
  <si>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</si>
  <si>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</si>
  <si>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</si>
  <si>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</si>
  <si>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</si>
  <si>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</si>
  <si>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</si>
  <si>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</si>
  <si>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</si>
  <si>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</si>
  <si>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</si>
  <si>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</si>
  <si>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</si>
  <si>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</si>
  <si>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</si>
  <si>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</si>
  <si>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</si>
  <si>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</si>
  <si>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</si>
  <si>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</si>
  <si>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</si>
  <si>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</si>
  <si>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</si>
  <si>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</si>
  <si>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</si>
  <si>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</si>
  <si>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</si>
  <si>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</si>
  <si>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</si>
  <si>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</si>
  <si>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</si>
  <si>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</si>
  <si>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</si>
  <si>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</si>
  <si>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</si>
  <si>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</si>
  <si>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</si>
  <si>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</si>
  <si>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</si>
  <si>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</si>
  <si>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</si>
  <si>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</si>
  <si>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</si>
  <si>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</si>
  <si>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</si>
  <si>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</si>
  <si>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</si>
  <si>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</si>
  <si>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</si>
  <si>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</si>
  <si>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</si>
  <si>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</si>
  <si>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</si>
  <si>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</si>
  <si>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</si>
  <si>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</si>
  <si>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</si>
  <si>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</si>
  <si>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</si>
  <si>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</si>
  <si>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</si>
  <si>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</si>
  <si>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</si>
  <si>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</si>
  <si>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</si>
  <si>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</si>
  <si>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</si>
  <si>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</si>
  <si>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</si>
  <si>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</si>
  <si>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</si>
  <si>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</si>
  <si>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</si>
  <si>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</si>
  <si>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</si>
  <si>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</si>
  <si>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</si>
  <si>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</si>
  <si>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</si>
  <si>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</si>
  <si>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</si>
  <si>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</si>
  <si>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</si>
  <si>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</si>
  <si>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</si>
  <si>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</si>
  <si>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</si>
  <si>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</si>
  <si>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</si>
  <si>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</si>
  <si>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</si>
  <si>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</si>
  <si>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</si>
  <si>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</si>
  <si>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</si>
  <si>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</si>
  <si>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</si>
  <si>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</si>
  <si>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</si>
  <si>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GLS 450 4MATIC Exclusive Interior</t>
  </si>
  <si>
    <t>MERCEDES-AMG GLS 63 4MATIC+</t>
  </si>
  <si>
    <t>MERCEDES-MAYBACH GLS 600 4MATIC</t>
  </si>
  <si>
    <t xml:space="preserve">GLS 350 d 4MATIC  </t>
  </si>
  <si>
    <t>GLS 350 d 4MATIC Exclusive Interior</t>
  </si>
  <si>
    <t xml:space="preserve">GLS 400 d 4MATIC          </t>
  </si>
  <si>
    <t xml:space="preserve">GLS 400 d 4MATIC Exclusive Interior              </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</si>
  <si>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</si>
  <si>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</si>
  <si>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</si>
  <si>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</si>
  <si>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</si>
  <si>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</si>
  <si>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</si>
  <si>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</si>
  <si>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</si>
  <si>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</si>
  <si>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</si>
  <si>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</si>
  <si>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</si>
  <si>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</si>
  <si>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</si>
  <si>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</si>
  <si>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</si>
  <si>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</si>
  <si>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</si>
  <si>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</si>
  <si>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</si>
  <si>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</si>
  <si>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</si>
  <si>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</si>
  <si>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</si>
  <si>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</si>
  <si>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</si>
  <si>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</si>
  <si>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</si>
  <si>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</si>
  <si>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</si>
  <si>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</si>
  <si>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</si>
  <si>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</si>
  <si>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</si>
  <si>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</si>
  <si>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</si>
  <si>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</si>
  <si>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</si>
  <si>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</si>
  <si>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</si>
  <si>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</si>
  <si>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</si>
  <si>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</si>
  <si>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</si>
  <si>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</si>
  <si>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</si>
  <si>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</si>
  <si>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</si>
  <si>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</si>
  <si>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</si>
  <si>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</si>
  <si>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</si>
  <si>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</si>
  <si>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</si>
  <si>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</si>
  <si>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</si>
  <si>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</si>
  <si>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</si>
  <si>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</si>
  <si>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</si>
  <si>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</si>
  <si>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</si>
  <si>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</si>
  <si>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</si>
  <si>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</si>
  <si>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</si>
  <si>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</si>
  <si>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</si>
  <si>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</si>
  <si>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</si>
  <si>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</si>
  <si>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</si>
  <si>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</si>
  <si>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</si>
  <si>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</si>
  <si>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</si>
  <si>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</si>
  <si>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</si>
  <si>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</si>
  <si>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</si>
  <si>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</si>
  <si>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</si>
  <si>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</si>
  <si>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</si>
  <si>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</si>
  <si>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</si>
  <si>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</si>
  <si>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</si>
  <si>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</si>
  <si>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</si>
  <si>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</si>
  <si>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</si>
  <si>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</si>
  <si>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</si>
  <si>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</si>
  <si>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</si>
  <si>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</si>
  <si>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</si>
  <si>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</si>
  <si>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</si>
  <si>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</si>
  <si>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</si>
  <si>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</si>
  <si>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</si>
  <si>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</si>
  <si>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</si>
  <si>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</si>
  <si>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</si>
  <si>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</si>
  <si>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</si>
  <si>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</si>
  <si>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</si>
  <si>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</si>
  <si>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</si>
  <si>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</si>
  <si>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</si>
  <si>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</si>
  <si>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</si>
  <si>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</si>
  <si>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</si>
  <si>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</si>
  <si>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</si>
  <si>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</si>
  <si>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</si>
  <si>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</si>
  <si>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</si>
  <si>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</si>
  <si>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</si>
  <si>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</si>
  <si>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</si>
  <si>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</si>
  <si>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</si>
  <si>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</si>
  <si>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</si>
  <si>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</si>
  <si>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</si>
  <si>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</si>
  <si>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</si>
  <si>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</si>
  <si>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</si>
  <si>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</si>
  <si>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</si>
  <si>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</si>
  <si>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</si>
  <si>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</si>
  <si>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</si>
  <si>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</si>
  <si>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</si>
  <si>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</si>
  <si>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</si>
  <si>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</si>
  <si>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</si>
  <si>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</si>
  <si>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</si>
  <si>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</si>
  <si>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</si>
  <si>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</si>
  <si>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</si>
  <si>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</si>
  <si>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</si>
  <si>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</si>
  <si>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</si>
  <si>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</si>
  <si>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</si>
  <si>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</si>
  <si>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</si>
  <si>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</si>
  <si>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</si>
  <si>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</si>
  <si>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</si>
  <si>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</si>
  <si>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</si>
  <si>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</si>
  <si>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</si>
  <si>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</si>
  <si>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</si>
  <si>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</si>
  <si>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</si>
  <si>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</si>
  <si>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</si>
  <si>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</si>
  <si>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</si>
  <si>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</si>
  <si>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</si>
  <si>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</si>
  <si>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</si>
  <si>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</si>
  <si>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</si>
  <si>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</si>
  <si>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</si>
  <si>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</si>
  <si>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</si>
  <si>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</si>
  <si>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</si>
  <si>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</si>
  <si>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</si>
  <si>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</si>
  <si>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</si>
  <si>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</si>
  <si>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</si>
  <si>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</si>
  <si>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</si>
  <si>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</si>
  <si>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</si>
  <si>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</si>
  <si>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</si>
  <si>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</si>
  <si>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</si>
  <si>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</si>
  <si>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</si>
  <si>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</si>
  <si>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</si>
  <si>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</si>
  <si>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</si>
  <si>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</si>
  <si>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</si>
  <si>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</si>
  <si>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</si>
  <si>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</si>
  <si>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</si>
  <si>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</si>
  <si>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</si>
  <si>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</si>
  <si>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</si>
  <si>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</si>
  <si>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</si>
  <si>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</si>
  <si>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</si>
  <si>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</si>
  <si>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</si>
  <si>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</si>
  <si>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</si>
  <si>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</si>
  <si>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</si>
  <si>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</si>
  <si>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</si>
  <si>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</si>
  <si>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</si>
  <si>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</si>
  <si>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</si>
  <si>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</si>
  <si>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</si>
  <si>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</si>
  <si>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</si>
  <si>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</si>
  <si>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</si>
  <si>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</si>
  <si>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</si>
  <si>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</si>
  <si>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</si>
  <si>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</si>
  <si>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</si>
  <si>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</si>
  <si>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</si>
  <si>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</si>
  <si>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</si>
  <si>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</si>
  <si>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</si>
  <si>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</si>
  <si>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</si>
  <si>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</si>
  <si>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</si>
  <si>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</si>
  <si>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</si>
  <si>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</si>
  <si>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</si>
  <si>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</si>
  <si>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</si>
  <si>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</si>
  <si>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</si>
  <si>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</si>
  <si>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</si>
  <si>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</si>
  <si>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</si>
  <si>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</si>
  <si>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</si>
  <si>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</si>
  <si>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</si>
  <si>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</si>
  <si>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</si>
  <si>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</si>
  <si>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</si>
  <si>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</si>
  <si>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</si>
  <si>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</si>
  <si>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</si>
  <si>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</si>
  <si>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</si>
  <si>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</si>
  <si>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</si>
  <si>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</si>
  <si>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</si>
  <si>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</si>
  <si>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</si>
  <si>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</si>
  <si>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</si>
  <si>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</si>
  <si>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</si>
  <si>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</si>
  <si>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</si>
  <si>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</si>
  <si>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</si>
  <si>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</si>
  <si>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</si>
  <si>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</si>
  <si>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</si>
  <si>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</si>
  <si>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</si>
  <si>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</si>
  <si>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</si>
  <si>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</si>
  <si>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</si>
  <si>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</si>
  <si>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</si>
  <si>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</si>
  <si>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</si>
  <si>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</si>
  <si>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</si>
  <si>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</si>
  <si>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</si>
  <si>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</si>
  <si>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</si>
  <si>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</si>
  <si>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</si>
  <si>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</si>
  <si>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</si>
  <si>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</si>
  <si>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</si>
  <si>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</si>
  <si>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</si>
  <si>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</si>
  <si>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</si>
  <si>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</si>
  <si>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</si>
  <si>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</si>
  <si>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</si>
  <si>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</si>
  <si>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</si>
  <si>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</si>
  <si>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</si>
  <si>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</si>
  <si>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</si>
  <si>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</si>
  <si>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</si>
  <si>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</si>
  <si>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</si>
  <si>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</si>
  <si>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</si>
  <si>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</si>
  <si>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</si>
  <si>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</si>
  <si>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</si>
  <si>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</si>
  <si>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</si>
  <si>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</si>
  <si>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</si>
  <si>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</si>
  <si>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</si>
  <si>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</si>
  <si>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</si>
  <si>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</si>
  <si>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</si>
  <si>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</si>
  <si>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</si>
  <si>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</si>
  <si>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</si>
  <si>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</si>
  <si>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</si>
  <si>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</si>
  <si>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</si>
  <si>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</si>
  <si>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</si>
  <si>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</si>
  <si>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</si>
  <si>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</si>
  <si>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</si>
  <si>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</si>
  <si>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</si>
  <si>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</si>
  <si>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</si>
  <si>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</si>
  <si>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</si>
  <si>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</si>
  <si>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</si>
  <si>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</si>
  <si>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</si>
  <si>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</si>
  <si>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</si>
  <si>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</si>
  <si>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</si>
  <si>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</si>
  <si>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</si>
  <si>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</si>
  <si>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</si>
  <si>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</si>
  <si>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</si>
  <si>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</si>
  <si>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</si>
  <si>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</si>
  <si>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</si>
  <si>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</si>
  <si>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</si>
  <si>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</si>
  <si>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</si>
  <si>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</si>
  <si>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</si>
  <si>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</si>
  <si>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</si>
  <si>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</si>
  <si>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</si>
  <si>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</si>
  <si>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</si>
  <si>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</si>
  <si>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</si>
  <si>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</si>
  <si>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</si>
  <si>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</si>
  <si>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</si>
  <si>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</si>
  <si>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</si>
  <si>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</si>
  <si>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</si>
  <si>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</si>
  <si>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</si>
  <si>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</si>
  <si>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</si>
  <si>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</si>
  <si>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</si>
  <si>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</si>
  <si>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</si>
  <si>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</si>
  <si>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</si>
  <si>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</si>
  <si>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</si>
  <si>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</si>
  <si>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</si>
  <si>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</si>
  <si>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</si>
  <si>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</si>
  <si>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</si>
  <si>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</si>
  <si>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</si>
  <si>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</si>
  <si>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</si>
  <si>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</si>
  <si>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</si>
  <si>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</si>
  <si>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</si>
  <si>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</si>
  <si>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</si>
  <si>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</si>
  <si>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</si>
  <si>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</si>
  <si>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</si>
  <si>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</si>
  <si>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</si>
  <si>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</si>
  <si>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</si>
  <si>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</si>
  <si>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</si>
  <si>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</si>
  <si>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</si>
  <si>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</si>
  <si>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</si>
  <si>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</si>
  <si>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</si>
  <si>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</si>
  <si>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</si>
  <si>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</si>
  <si>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</si>
  <si>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</si>
  <si>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</si>
  <si>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</si>
  <si>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</si>
  <si>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</si>
  <si>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</si>
  <si>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</si>
  <si>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</si>
  <si>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</si>
  <si>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</si>
  <si>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</si>
  <si>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</si>
  <si>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</si>
  <si>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</si>
  <si>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</si>
  <si>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</si>
  <si>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</si>
  <si>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</si>
  <si>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</si>
  <si>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</si>
  <si>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</si>
  <si>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</si>
  <si>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</si>
  <si>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</si>
  <si>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</si>
  <si>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</si>
  <si>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</si>
  <si>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</si>
  <si>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</si>
  <si>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</si>
  <si>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</si>
  <si>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</si>
  <si>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</si>
  <si>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</si>
  <si>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</si>
  <si>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</si>
  <si>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</si>
  <si>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</si>
  <si>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</si>
  <si>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</si>
  <si>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</si>
  <si>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</si>
  <si>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</si>
  <si>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</si>
  <si>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</si>
  <si>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</si>
  <si>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</si>
  <si>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</si>
  <si>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</si>
  <si>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</si>
  <si>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</si>
  <si>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</si>
  <si>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</si>
  <si>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</si>
  <si>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</si>
  <si>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</si>
  <si>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</si>
  <si>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</si>
  <si>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</si>
  <si>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</si>
  <si>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</si>
  <si>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</si>
  <si>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</si>
  <si>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</si>
  <si>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</si>
  <si>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</si>
  <si>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</si>
  <si>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</si>
  <si>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</si>
  <si>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</si>
  <si>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</si>
  <si>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</si>
  <si>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</si>
  <si>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</si>
  <si>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</si>
  <si>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</si>
  <si>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</si>
  <si>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</si>
  <si>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</si>
  <si>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</si>
  <si>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</si>
  <si>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</si>
  <si>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</si>
  <si>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</si>
  <si>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</si>
  <si>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</si>
  <si>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</si>
  <si>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</si>
  <si>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</si>
  <si>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</si>
  <si>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</si>
  <si>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</si>
  <si>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</si>
  <si>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</si>
  <si>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</si>
  <si>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</si>
  <si>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</si>
  <si>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</si>
  <si>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</si>
  <si>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</si>
  <si>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</si>
  <si>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</si>
  <si>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</si>
  <si>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</si>
  <si>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</si>
  <si>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</si>
  <si>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</si>
  <si>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</si>
  <si>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</si>
  <si>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</si>
  <si>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</si>
  <si>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</si>
  <si>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</si>
  <si>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</si>
  <si>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</si>
  <si>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</si>
  <si>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</si>
  <si>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</si>
  <si>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</si>
  <si>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</si>
  <si>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</si>
  <si>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</si>
  <si>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</si>
  <si>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</si>
  <si>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</si>
  <si>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</si>
  <si>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</si>
  <si>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</si>
  <si>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</si>
  <si>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</si>
  <si>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</si>
  <si>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</si>
  <si>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</si>
  <si>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</si>
  <si>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</si>
  <si>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</si>
  <si>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</si>
  <si>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</si>
  <si>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</si>
  <si>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</si>
  <si>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</si>
  <si>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</si>
  <si>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</si>
  <si>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</si>
  <si>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</si>
  <si>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</si>
  <si>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</si>
  <si>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</si>
  <si>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</si>
  <si>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</si>
  <si>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</si>
  <si>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</si>
  <si>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</si>
  <si>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</si>
  <si>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</si>
  <si>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</si>
  <si>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</si>
  <si>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</si>
  <si>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</si>
  <si>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</si>
  <si>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</si>
  <si>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</si>
  <si>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</si>
  <si>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</si>
  <si>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</si>
  <si>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</si>
  <si>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</si>
  <si>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</si>
  <si>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</si>
  <si>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</si>
  <si>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</si>
  <si>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</si>
  <si>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</si>
  <si>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</si>
  <si>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</si>
  <si>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</si>
  <si>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</si>
  <si>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</si>
  <si>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</si>
  <si>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</si>
  <si>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</si>
  <si>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</si>
  <si>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</si>
  <si>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</si>
  <si>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</si>
  <si>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</si>
  <si>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</si>
  <si>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</si>
  <si>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</si>
  <si>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</si>
  <si>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</si>
  <si>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</si>
  <si>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</si>
  <si>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</si>
  <si>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</si>
  <si>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</si>
  <si>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</si>
  <si>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</si>
  <si>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</si>
  <si>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</si>
  <si>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</si>
  <si>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</si>
  <si>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</si>
  <si>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</si>
  <si>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</si>
  <si>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</si>
  <si>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</si>
  <si>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</si>
  <si>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</si>
  <si>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</si>
  <si>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</si>
  <si>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</si>
  <si>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</si>
  <si>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</si>
  <si>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</si>
  <si>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</si>
  <si>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</si>
  <si>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</si>
  <si>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</si>
  <si>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</si>
  <si>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</si>
  <si>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 K11</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</si>
  <si>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</si>
  <si>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</si>
  <si>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</si>
  <si>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</si>
  <si>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</si>
  <si>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</si>
  <si>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</si>
  <si>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</si>
  <si>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</si>
  <si>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</si>
  <si>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</si>
  <si>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</si>
  <si>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</si>
  <si>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</si>
  <si>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</si>
  <si>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</si>
  <si>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</si>
  <si>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</si>
  <si>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</si>
  <si>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</si>
  <si>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</si>
  <si>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</si>
  <si>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</si>
  <si>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</si>
  <si>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</si>
  <si>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</si>
  <si>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</si>
  <si>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</si>
  <si>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</si>
  <si>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</si>
  <si>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</si>
  <si>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</si>
  <si>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</si>
  <si>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</si>
  <si>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</si>
  <si>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</si>
  <si>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</si>
  <si>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</si>
  <si>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</si>
  <si>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</si>
  <si>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</si>
  <si>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</si>
  <si>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</si>
  <si>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</si>
  <si>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</si>
  <si>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</si>
  <si>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</si>
  <si>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</si>
  <si>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</si>
  <si>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</si>
  <si>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</si>
  <si>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</si>
  <si>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</si>
  <si>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</si>
  <si>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</si>
  <si>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</si>
  <si>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</si>
  <si>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</si>
  <si>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</si>
  <si>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</si>
  <si>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</si>
  <si>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</si>
  <si>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</si>
  <si>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</si>
  <si>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</si>
  <si>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</si>
  <si>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</si>
  <si>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</si>
  <si>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</si>
  <si>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</si>
  <si>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</si>
  <si>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</si>
  <si>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</si>
  <si>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</si>
  <si>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</si>
  <si>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</si>
  <si>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</si>
  <si>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</si>
  <si>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</si>
  <si>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</si>
  <si>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</si>
  <si>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</si>
  <si>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</si>
  <si>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</si>
  <si>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</si>
  <si>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</si>
  <si>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</si>
  <si>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</si>
  <si>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</si>
  <si>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</si>
  <si>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</si>
  <si>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</si>
  <si>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</si>
  <si>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</si>
  <si>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1.5TSI 150hp 7S XP</t>
  </si>
  <si>
    <t>Tarraco 1.5TSI 150hp DSG 7S XP</t>
  </si>
  <si>
    <t>Tarraco 2.0TDI 150hp 7S XP</t>
  </si>
  <si>
    <t>Tarraco 2.0TDI 150hp DSG 7S XP</t>
  </si>
  <si>
    <t>Tarraco 2.0TDI 200hp DA 7S XP</t>
  </si>
  <si>
    <t>Tarraco 1.5TSI 150hp 7S XP+</t>
  </si>
  <si>
    <t>Tarraco1.5TSI 150hp DSG 7S XP+</t>
  </si>
  <si>
    <t>Tarraco 2.0TDI 150hp 7S XP+</t>
  </si>
  <si>
    <t>Tarraco2.0TDI 150hp DSG 7S XP+</t>
  </si>
  <si>
    <t>Tarraco 2.0TDI 200hp DA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</si>
  <si>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</si>
  <si>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</si>
  <si>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</si>
  <si>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</si>
  <si>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</si>
  <si>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</si>
  <si>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</si>
  <si>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</si>
  <si>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</si>
  <si>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</si>
  <si>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</si>
  <si>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</si>
  <si>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</si>
  <si>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</si>
  <si>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</si>
  <si>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</si>
  <si>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</si>
  <si>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</si>
  <si>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</si>
  <si>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</si>
  <si>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</si>
  <si>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</si>
  <si>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</si>
  <si>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</si>
  <si>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</si>
  <si>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</si>
  <si>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</si>
  <si>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</si>
  <si>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</si>
  <si>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</si>
  <si>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</si>
  <si>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</si>
  <si>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</si>
  <si>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</si>
  <si>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</si>
  <si>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</si>
  <si>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</si>
  <si>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</si>
  <si>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</si>
  <si>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</si>
  <si>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</si>
  <si>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</si>
  <si>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</si>
  <si>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</si>
  <si>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</si>
  <si>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</si>
  <si>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</si>
  <si>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</si>
  <si>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</si>
  <si>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</si>
  <si>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</si>
  <si>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</si>
  <si>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</si>
  <si>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</si>
  <si>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</si>
  <si>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</si>
  <si>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</si>
  <si>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</si>
  <si>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</si>
  <si>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</si>
  <si>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</si>
  <si>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</si>
  <si>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</si>
  <si>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</si>
  <si>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</si>
  <si>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</si>
  <si>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</si>
  <si>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</si>
  <si>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</si>
  <si>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</si>
  <si>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</si>
  <si>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</si>
  <si>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</si>
  <si>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</si>
  <si>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</si>
  <si>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</si>
  <si>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</si>
  <si>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</si>
  <si>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</si>
  <si>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</si>
  <si>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</si>
  <si>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</si>
  <si>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</si>
  <si>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</si>
  <si>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</si>
  <si>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</si>
  <si>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</si>
  <si>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</si>
  <si>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</si>
  <si>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</si>
  <si>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</si>
  <si>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</si>
  <si>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</si>
  <si>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</si>
  <si>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</si>
  <si>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</si>
  <si>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</si>
  <si>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</si>
  <si>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</si>
  <si>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</si>
  <si>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</si>
  <si>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</si>
  <si>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</si>
  <si>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</si>
  <si>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</si>
  <si>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</si>
  <si>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</si>
  <si>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</si>
  <si>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</si>
  <si>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</si>
  <si>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</si>
  <si>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</si>
  <si>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</si>
  <si>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</si>
  <si>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</si>
  <si>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</si>
  <si>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</si>
  <si>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</si>
  <si>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</si>
  <si>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</si>
  <si>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</si>
  <si>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</si>
  <si>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</si>
  <si>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</si>
  <si>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</si>
  <si>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</si>
  <si>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</si>
  <si>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</si>
  <si>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</si>
  <si>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</si>
  <si>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</si>
  <si>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</si>
  <si>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</si>
  <si>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</si>
  <si>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</si>
  <si>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</si>
  <si>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</si>
  <si>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</si>
  <si>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</si>
  <si>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</si>
  <si>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</si>
  <si>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</si>
  <si>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</si>
  <si>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</si>
  <si>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</si>
  <si>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</si>
  <si>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</si>
  <si>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</si>
  <si>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</si>
  <si>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</si>
  <si>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</si>
  <si>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</si>
  <si>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</si>
  <si>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</si>
  <si>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</si>
  <si>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</si>
  <si>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</si>
  <si>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</si>
  <si>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</si>
  <si>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</si>
  <si>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</si>
  <si>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</si>
  <si>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</si>
  <si>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</si>
  <si>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</si>
  <si>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</si>
  <si>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</si>
  <si>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</si>
  <si>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</si>
  <si>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</si>
  <si>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</si>
  <si>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</si>
  <si>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</si>
  <si>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</si>
  <si>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</si>
  <si>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</si>
  <si>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</si>
  <si>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</si>
  <si>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</si>
  <si>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</si>
  <si>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</si>
  <si>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</si>
  <si>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</si>
  <si>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</si>
  <si>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</si>
  <si>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</si>
  <si>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</si>
  <si>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</si>
  <si>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</si>
  <si>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</si>
  <si>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</si>
  <si>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</si>
  <si>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</si>
  <si>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</si>
  <si>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</si>
  <si>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</si>
  <si>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</si>
  <si>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</si>
  <si>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</si>
  <si>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</si>
  <si>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</si>
  <si>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</si>
  <si>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</si>
  <si>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</si>
  <si>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</si>
  <si>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</si>
  <si>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</si>
  <si>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</si>
  <si>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</si>
  <si>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</si>
  <si>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</si>
  <si>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</si>
  <si>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 xml:space="preserve">MICRA 1.0T 5dr. SV </t>
  </si>
  <si>
    <t xml:space="preserve">MICRA 1.0T 5dr. N-DESIGN </t>
  </si>
  <si>
    <t xml:space="preserve">MICRA 1.0T 5dr. N-SPORT </t>
  </si>
  <si>
    <t xml:space="preserve">MICRA 1.0T 5dr. SV CVT </t>
  </si>
  <si>
    <t xml:space="preserve">MICRA 1.0T 5dr. N-DESIGN CVT </t>
  </si>
  <si>
    <t xml:space="preserve">MICRA 1.0T 5dr. N-SPORT CVT </t>
  </si>
  <si>
    <t>MICRA OPTIONS</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</si>
  <si>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</si>
  <si>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</si>
  <si>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</si>
  <si>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</si>
  <si>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</si>
  <si>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</si>
  <si>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</si>
  <si>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</si>
  <si>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</si>
  <si>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</si>
  <si>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</si>
  <si>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</si>
  <si>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</si>
  <si>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</si>
  <si>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</si>
  <si>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</si>
  <si>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</si>
  <si>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</si>
  <si>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</si>
  <si>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</si>
  <si>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</si>
  <si>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</si>
  <si>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</si>
  <si>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</si>
  <si>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</si>
  <si>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</si>
  <si>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</si>
  <si>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</si>
  <si>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</si>
  <si>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</si>
  <si>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</si>
  <si>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</si>
  <si>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</si>
  <si>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</si>
  <si>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</si>
  <si>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</si>
  <si>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</si>
  <si>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</si>
  <si>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</si>
  <si>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</si>
  <si>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</si>
  <si>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</si>
  <si>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</si>
  <si>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</si>
  <si>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</si>
  <si>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</si>
  <si>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</si>
  <si>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</si>
  <si>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</si>
  <si>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</si>
  <si>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</si>
  <si>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</si>
  <si>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</si>
  <si>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</si>
  <si>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</si>
  <si>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</si>
  <si>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</si>
  <si>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</si>
  <si>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</si>
  <si>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</si>
  <si>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</si>
  <si>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</si>
  <si>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</si>
  <si>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</si>
  <si>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Leon 1.5TSI 130hp FR</t>
  </si>
  <si>
    <t>Leon SP 1.5TSI 130hp FR</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</si>
  <si>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</si>
  <si>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</si>
  <si>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</si>
  <si>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</si>
  <si>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</si>
  <si>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</si>
  <si>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</si>
  <si>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</si>
  <si>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</si>
  <si>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</si>
  <si>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</si>
  <si>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</si>
  <si>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</si>
  <si>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Stonic 1.0 K3 DCT HP_MHEV</t>
  </si>
  <si>
    <t>Ceed Range</t>
  </si>
  <si>
    <t>Ceed 1.0HP GT Line</t>
  </si>
  <si>
    <t xml:space="preserve">Ceed 1.6 MHEV GT Line </t>
  </si>
  <si>
    <t>Ceed K2 MHEV Diesel</t>
  </si>
  <si>
    <t>XCeed Range</t>
  </si>
  <si>
    <t>Xceed PHEV PE</t>
  </si>
  <si>
    <t>EV6</t>
  </si>
  <si>
    <t>EV6 Earth</t>
  </si>
  <si>
    <t>EV6 GT Line "S"</t>
  </si>
  <si>
    <t xml:space="preserve">EV6 GT </t>
  </si>
  <si>
    <t>Niro</t>
  </si>
  <si>
    <t>Niro K3 HEV</t>
  </si>
  <si>
    <t>Niro K3 PHEV</t>
  </si>
  <si>
    <t>Niro K4 PHEV</t>
  </si>
  <si>
    <t>Niro EV K3</t>
  </si>
  <si>
    <t>Niro EV K4</t>
  </si>
  <si>
    <t>Sportage Range</t>
  </si>
  <si>
    <t>Sportage GT Line SR MHEV  MY23</t>
  </si>
  <si>
    <t>Sportage K3 HEV</t>
  </si>
  <si>
    <t>Sportage K3 Diesel MHEV MY22</t>
  </si>
  <si>
    <t>Sportage K3 Diesel MHEV MY23</t>
  </si>
  <si>
    <t>Sportage K4 Diesel MHEV MY 23</t>
  </si>
  <si>
    <t>Sportage K2 Diesel MHEV MY23</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</si>
  <si>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</si>
  <si>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</si>
  <si>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</si>
  <si>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</si>
  <si>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</si>
  <si>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</si>
  <si>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</si>
  <si>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</si>
  <si>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</si>
  <si>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</si>
  <si>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</si>
  <si>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</si>
  <si>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</si>
  <si>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</si>
  <si>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</si>
  <si>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</si>
  <si>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</si>
  <si>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</si>
  <si>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</si>
  <si>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</si>
  <si>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</si>
  <si>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</si>
  <si>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</si>
  <si>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</si>
  <si>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</si>
  <si>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</si>
  <si>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</si>
  <si>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</si>
  <si>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</si>
  <si>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</si>
  <si>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</si>
  <si>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</si>
  <si>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</si>
  <si>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</si>
  <si>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</si>
  <si>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</si>
  <si>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</si>
  <si>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</si>
  <si>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</si>
  <si>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</si>
  <si>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</si>
  <si>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</si>
  <si>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</si>
  <si>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</si>
  <si>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</si>
  <si>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</si>
  <si>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</si>
  <si>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</si>
  <si>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</si>
  <si>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</si>
  <si>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</si>
  <si>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</si>
  <si>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</si>
  <si>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</si>
  <si>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</si>
  <si>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</si>
  <si>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</si>
  <si>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</si>
  <si>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</si>
  <si>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</si>
  <si>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</si>
  <si>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</si>
  <si>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</si>
  <si>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</si>
  <si>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</si>
  <si>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</si>
  <si>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</si>
  <si>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</si>
  <si>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</si>
  <si>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</si>
  <si>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</si>
  <si>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</si>
  <si>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</si>
  <si>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</si>
  <si>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</si>
  <si>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</si>
  <si>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</si>
  <si>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</si>
  <si>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</si>
  <si>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</si>
  <si>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</si>
  <si>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</si>
  <si>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</si>
  <si>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</si>
  <si>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</si>
  <si>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</si>
  <si>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</si>
  <si>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</si>
  <si>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</si>
  <si>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</si>
  <si>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</si>
  <si>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</si>
  <si>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</si>
  <si>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</si>
  <si>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</si>
  <si>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</si>
  <si>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</si>
  <si>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</si>
  <si>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</si>
  <si>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</si>
  <si>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</si>
  <si>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</si>
  <si>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</si>
  <si>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</si>
  <si>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</si>
  <si>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</si>
  <si>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</si>
  <si>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</si>
  <si>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</si>
  <si>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</si>
  <si>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</si>
  <si>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</si>
  <si>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</si>
  <si>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</si>
  <si>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</si>
  <si>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</si>
  <si>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</si>
  <si>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</si>
  <si>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</si>
  <si>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</si>
  <si>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</si>
  <si>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</si>
  <si>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</si>
  <si>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</si>
  <si>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</si>
  <si>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</si>
  <si>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</si>
  <si>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</si>
  <si>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</si>
  <si>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</si>
  <si>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</si>
  <si>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</si>
  <si>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</si>
  <si>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</si>
  <si>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</si>
  <si>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</si>
  <si>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</si>
  <si>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</si>
  <si>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</si>
  <si>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</si>
  <si>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</si>
  <si>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</si>
  <si>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</si>
  <si>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</si>
  <si>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</si>
  <si>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</si>
  <si>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</si>
  <si>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</si>
  <si>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</si>
  <si>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</si>
  <si>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</si>
  <si>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</si>
  <si>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</si>
  <si>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</si>
  <si>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</si>
  <si>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</si>
  <si>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</si>
  <si>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Titanium Style</t>
  </si>
  <si>
    <t>1.0L EcoBoost 125PS</t>
  </si>
  <si>
    <t>6 Speed</t>
  </si>
  <si>
    <t>7 Speed PowerShift</t>
  </si>
  <si>
    <t>1.5L EcoBlue 115PS</t>
  </si>
  <si>
    <t>8 Speed Automatic</t>
  </si>
  <si>
    <t>Estate</t>
  </si>
  <si>
    <t>Titanium X Style</t>
  </si>
  <si>
    <t>Active Style</t>
  </si>
  <si>
    <t>Active X Style</t>
  </si>
  <si>
    <t>ST-Line Style</t>
  </si>
  <si>
    <t>ST-Line X Style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</si>
  <si>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</si>
  <si>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</si>
  <si>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</si>
  <si>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</si>
  <si>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</si>
  <si>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</si>
  <si>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</si>
  <si>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</si>
  <si>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</si>
  <si>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</si>
  <si>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</si>
  <si>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</si>
  <si>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</si>
  <si>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</si>
  <si>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</si>
  <si>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</si>
  <si>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</si>
  <si>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</si>
  <si>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</si>
  <si>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</si>
  <si>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</si>
  <si>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</si>
  <si>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</si>
  <si>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</si>
  <si>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7-speed Auto</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</si>
  <si>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</si>
  <si>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</si>
  <si>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</si>
  <si>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</si>
  <si>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</si>
  <si>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</si>
  <si>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Class H/B</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</si>
  <si>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</si>
  <si>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</si>
  <si>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</si>
  <si>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</si>
  <si>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</si>
  <si>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</si>
  <si>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</si>
  <si>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</si>
  <si>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</si>
  <si>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</si>
  <si>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</si>
  <si>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</si>
  <si>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</si>
  <si>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</si>
  <si>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</si>
  <si>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</si>
  <si>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</si>
  <si>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Class Saloon</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</si>
  <si>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</si>
  <si>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</si>
  <si>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</si>
  <si>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</si>
  <si>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</si>
  <si>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</si>
  <si>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</si>
  <si>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</si>
  <si>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</si>
  <si>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</si>
  <si>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</si>
  <si>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</si>
  <si>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</si>
  <si>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</si>
  <si>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</si>
  <si>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</si>
  <si>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</si>
  <si>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</si>
  <si>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</si>
  <si>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</si>
  <si>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</si>
  <si>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</si>
  <si>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</si>
  <si>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</si>
  <si>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</si>
  <si>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220 4MATIC Progressive</t>
  </si>
  <si>
    <t>B 220 4MATIC AMG line</t>
  </si>
  <si>
    <t>B 250 4MATIC Progressive</t>
  </si>
  <si>
    <t>B 250 4MATIC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</si>
  <si>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</si>
  <si>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</si>
  <si>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</si>
  <si>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</si>
  <si>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</si>
  <si>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</si>
  <si>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</si>
  <si>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</si>
  <si>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</si>
  <si>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</si>
  <si>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</si>
  <si>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151 - 155</t>
  </si>
  <si>
    <t>C 200 Estate AMG Line</t>
  </si>
  <si>
    <t>C 300 Estate Avantgarde</t>
  </si>
  <si>
    <t>156 - 170</t>
  </si>
  <si>
    <t>C 300 Estate AMG Line</t>
  </si>
  <si>
    <t>C 300 E Estate AMG Line Premium</t>
  </si>
  <si>
    <t>Mercedes-AMG C43 4MATIC Estate</t>
  </si>
  <si>
    <t>C 220 D Estate Avantgarde</t>
  </si>
  <si>
    <t>121 - 125</t>
  </si>
  <si>
    <t>C 220 D Estate AMG Line</t>
  </si>
  <si>
    <t>C 300 D Estate Avantgarde</t>
  </si>
  <si>
    <t>136 - 140</t>
  </si>
  <si>
    <t>C 300 D Estate AMG Line</t>
  </si>
  <si>
    <t>C 220 D Estate 4MATIC All Terrain Avantgarde</t>
  </si>
  <si>
    <t>131 - 135</t>
  </si>
  <si>
    <t>C-Class Saloon</t>
  </si>
  <si>
    <t>C 180 Avantgarde</t>
  </si>
  <si>
    <t>146 - 150</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</si>
  <si>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</si>
  <si>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</si>
  <si>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</si>
  <si>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</si>
  <si>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</si>
  <si>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</si>
  <si>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</si>
  <si>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</si>
  <si>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</si>
  <si>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116 - 120</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</si>
  <si>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</si>
  <si>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</si>
  <si>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</si>
  <si>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</si>
  <si>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</si>
  <si>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</si>
  <si>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</si>
  <si>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</si>
  <si>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</si>
  <si>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</si>
  <si>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</si>
  <si>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</si>
  <si>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</si>
  <si>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</si>
  <si>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</si>
  <si>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</si>
  <si>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</si>
  <si>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</si>
  <si>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</si>
  <si>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</si>
  <si>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</si>
  <si>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</si>
  <si>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</si>
  <si>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</si>
  <si>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</si>
  <si>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</si>
  <si>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</si>
  <si>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</si>
  <si>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</si>
  <si>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</si>
  <si>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</si>
  <si>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</si>
  <si>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</si>
  <si>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</si>
  <si>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</si>
  <si>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</si>
  <si>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</si>
  <si>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</si>
  <si>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</si>
  <si>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</si>
  <si>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</si>
  <si>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</si>
  <si>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</si>
  <si>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</si>
  <si>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</si>
  <si>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</si>
  <si>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</si>
  <si>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</si>
  <si>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</si>
  <si>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</si>
  <si>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</si>
  <si>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</si>
  <si>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</si>
  <si>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</si>
  <si>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</si>
  <si>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</si>
  <si>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</si>
  <si>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</si>
  <si>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</si>
  <si>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</si>
  <si>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</si>
  <si>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</si>
  <si>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</si>
  <si>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</si>
  <si>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</si>
  <si>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</si>
  <si>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</si>
  <si>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</si>
  <si>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</si>
  <si>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</si>
  <si>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</si>
  <si>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</si>
  <si>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</si>
  <si>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</si>
  <si>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</si>
  <si>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</si>
  <si>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</si>
  <si>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</si>
  <si>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</si>
  <si>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</si>
  <si>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</si>
  <si>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</si>
  <si>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</si>
  <si>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</si>
  <si>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</si>
  <si>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</si>
  <si>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</si>
  <si>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</si>
  <si>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</si>
  <si>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</si>
  <si>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</si>
  <si>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</si>
  <si>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</si>
  <si>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</si>
  <si>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</si>
  <si>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</si>
  <si>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</si>
  <si>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</si>
  <si>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</si>
  <si>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</si>
  <si>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</si>
  <si>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</si>
  <si>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</si>
  <si>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</si>
  <si>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</si>
  <si>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</si>
  <si>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</si>
  <si>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</si>
  <si>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</si>
  <si>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</si>
  <si>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</si>
  <si>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</si>
  <si>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</si>
  <si>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</si>
  <si>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</si>
  <si>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</si>
  <si>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</si>
  <si>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</si>
  <si>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</si>
  <si>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</si>
  <si>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</si>
  <si>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</si>
  <si>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</si>
  <si>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</si>
  <si>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</si>
  <si>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</si>
  <si>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</si>
  <si>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</si>
  <si>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</si>
  <si>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</si>
  <si>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</si>
  <si>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</si>
  <si>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</si>
  <si>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</si>
  <si>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</si>
  <si>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</si>
  <si>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</si>
  <si>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</si>
  <si>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</si>
  <si>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</si>
  <si>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</si>
  <si>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</si>
  <si>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</si>
  <si>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</si>
  <si>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</si>
  <si>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</si>
  <si>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</si>
  <si>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</si>
  <si>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</si>
  <si>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</si>
  <si>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</si>
  <si>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</si>
  <si>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</si>
  <si>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</si>
  <si>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</si>
  <si>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</si>
  <si>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</si>
  <si>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</si>
  <si>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</si>
  <si>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</si>
  <si>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</si>
  <si>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</si>
  <si>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</si>
  <si>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</si>
  <si>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</si>
  <si>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</si>
  <si>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</si>
  <si>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</si>
  <si>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</si>
  <si>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</si>
  <si>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</si>
  <si>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</si>
  <si>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</si>
  <si>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</si>
  <si>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</si>
  <si>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</si>
  <si>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</si>
  <si>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</si>
  <si>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</si>
  <si>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</si>
  <si>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</si>
  <si>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</si>
  <si>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GLS 350 d 4MATIC AMG Line</t>
  </si>
  <si>
    <t xml:space="preserve">GLS 400 d 4MATIC AMG Line     </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</si>
  <si>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</si>
  <si>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</si>
  <si>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</si>
  <si>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</si>
  <si>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</si>
  <si>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</si>
  <si>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</si>
  <si>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</si>
  <si>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</si>
  <si>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</si>
  <si>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</si>
  <si>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</si>
  <si>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</si>
  <si>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400 d 4MATIC AMG Line</t>
  </si>
  <si>
    <t>S 350 d LWB A/T AMG Line</t>
  </si>
  <si>
    <t>S 350 d LWB 4MATIC AMG Line</t>
  </si>
  <si>
    <t>S 400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</si>
  <si>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</si>
  <si>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</si>
  <si>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</si>
  <si>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</si>
  <si>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</si>
  <si>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</si>
  <si>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</si>
  <si>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</si>
  <si>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</si>
  <si>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</si>
  <si>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</si>
  <si>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</si>
  <si>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</si>
  <si>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</si>
  <si>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</si>
  <si>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</si>
  <si>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</si>
  <si>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</si>
  <si>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</si>
  <si>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</si>
  <si>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</si>
  <si>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</si>
  <si>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</si>
  <si>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</si>
  <si>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</si>
  <si>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</si>
  <si>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</si>
  <si>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</si>
  <si>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</si>
  <si>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</si>
  <si>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</si>
  <si>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</si>
  <si>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</si>
  <si>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</si>
  <si>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</si>
  <si>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</si>
  <si>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</si>
  <si>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</si>
  <si>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</si>
  <si>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</si>
  <si>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</si>
  <si>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</si>
  <si>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</si>
  <si>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</si>
  <si>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</si>
  <si>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</si>
  <si>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</si>
  <si>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</si>
  <si>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</si>
  <si>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</si>
  <si>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</si>
  <si>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</si>
  <si>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</si>
  <si>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</si>
  <si>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</si>
  <si>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</si>
  <si>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</si>
  <si>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</si>
  <si>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</si>
  <si>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</si>
  <si>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</si>
  <si>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</si>
  <si>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</si>
  <si>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</si>
  <si>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</si>
  <si>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</si>
  <si>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</si>
  <si>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</si>
  <si>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</si>
  <si>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</si>
  <si>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</si>
  <si>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</si>
  <si>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</si>
  <si>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</si>
  <si>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</si>
  <si>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</si>
  <si>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</si>
  <si>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</si>
  <si>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</si>
  <si>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</si>
  <si>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</si>
  <si>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</si>
  <si>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</si>
  <si>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</si>
  <si>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</si>
  <si>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</si>
  <si>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</si>
  <si>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</si>
  <si>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</si>
  <si>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</si>
  <si>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</si>
  <si>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</si>
  <si>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</si>
  <si>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</si>
  <si>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</si>
  <si>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</si>
  <si>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</si>
  <si>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</si>
  <si>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</si>
  <si>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</si>
  <si>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</si>
  <si>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</si>
  <si>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</si>
  <si>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</si>
  <si>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 xml:space="preserve">PRICE LIST EFFECTIVE 1ST APRIL 2023 </t>
  </si>
  <si>
    <t>Sorento K3 5P</t>
  </si>
  <si>
    <t>Sorento K3 Diesel MY24</t>
  </si>
  <si>
    <t>Sorento K3 PHEV 5P</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</si>
  <si>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</si>
  <si>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</si>
  <si>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</si>
  <si>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</si>
  <si>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</si>
  <si>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</si>
  <si>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</si>
  <si>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</si>
  <si>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</si>
  <si>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</si>
  <si>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</si>
  <si>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</si>
  <si>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</si>
  <si>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</si>
  <si>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</si>
  <si>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</si>
  <si>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</si>
  <si>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</si>
  <si>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</si>
  <si>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</si>
  <si>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</si>
  <si>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</si>
  <si>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</si>
  <si>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</si>
  <si>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</si>
  <si>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</si>
  <si>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</si>
  <si>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</si>
  <si>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</si>
  <si>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</si>
  <si>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</si>
  <si>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</si>
  <si>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</si>
  <si>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</si>
  <si>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</si>
  <si>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</si>
  <si>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</si>
  <si>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</si>
  <si>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</si>
  <si>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</si>
  <si>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</si>
  <si>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</si>
  <si>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</si>
  <si>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</si>
  <si>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</si>
  <si>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</si>
  <si>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</si>
  <si>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</si>
  <si>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</si>
  <si>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</si>
  <si>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</si>
  <si>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</si>
  <si>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</si>
  <si>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</si>
  <si>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</si>
  <si>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</si>
  <si>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</si>
  <si>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</si>
  <si>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</si>
  <si>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</si>
  <si>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</si>
  <si>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</si>
  <si>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</si>
  <si>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</si>
  <si>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</si>
  <si>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</si>
  <si>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</si>
  <si>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</si>
  <si>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</si>
  <si>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</si>
  <si>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</si>
  <si>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r>
      <rPr>
        <b/>
        <sz val="18"/>
        <color rgb="FFC00000"/>
        <rFont val="Audi Type Extended"/>
        <family val="2"/>
      </rPr>
      <t>Audi</t>
    </r>
    <r>
      <rPr>
        <b/>
        <sz val="18"/>
        <color theme="1"/>
        <rFont val="Audi Type Extended"/>
        <family val="2"/>
      </rPr>
      <t xml:space="preserve"> Ireland Pricelist MY 2023</t>
    </r>
  </si>
  <si>
    <t>*Prices below do not include delivery **Prices are valid from 1st March 2023 @ 23% VAT rate</t>
  </si>
  <si>
    <t xml:space="preserve">*Please note prices and models below are the starting point without options - basic model price may change if Co2/NOx changes due to options added. </t>
  </si>
  <si>
    <t>Mar 1st 2023 RRP</t>
  </si>
  <si>
    <t>Jan 1st RRP</t>
  </si>
  <si>
    <t>Price Change</t>
  </si>
  <si>
    <t>Comments</t>
  </si>
  <si>
    <t>GAGBZG</t>
  </si>
  <si>
    <t>GAGCZG</t>
  </si>
  <si>
    <t>F3BBZC</t>
  </si>
  <si>
    <t>F3BBZG</t>
  </si>
  <si>
    <t>F3NAZC</t>
  </si>
  <si>
    <t>F3NAZG</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</si>
  <si>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</si>
  <si>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</si>
  <si>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</si>
  <si>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</si>
  <si>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</si>
  <si>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</si>
  <si>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</si>
  <si>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</si>
  <si>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</si>
  <si>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</si>
  <si>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</si>
  <si>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</si>
  <si>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</si>
  <si>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</si>
  <si>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</si>
  <si>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</si>
  <si>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</si>
  <si>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</si>
  <si>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</si>
  <si>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</si>
  <si>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</si>
  <si>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</si>
  <si>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</si>
  <si>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</si>
  <si>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</si>
  <si>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</si>
  <si>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</si>
  <si>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</si>
  <si>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</si>
  <si>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</si>
  <si>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</si>
  <si>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</si>
  <si>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</si>
  <si>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</si>
  <si>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</si>
  <si>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</si>
  <si>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</si>
  <si>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</si>
  <si>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</si>
  <si>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</si>
  <si>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</si>
  <si>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</si>
  <si>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</si>
  <si>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</si>
  <si>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</si>
  <si>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</si>
  <si>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</si>
  <si>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</si>
  <si>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</si>
  <si>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</si>
  <si>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</si>
  <si>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</si>
  <si>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</si>
  <si>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</si>
  <si>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</si>
  <si>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</si>
  <si>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KJ12PVX</t>
  </si>
  <si>
    <t>KJ12SVX</t>
  </si>
  <si>
    <t>KJ12PVY</t>
  </si>
  <si>
    <t>KJ12SVY</t>
  </si>
  <si>
    <t>KJ14SVX</t>
  </si>
  <si>
    <t>KJ14RXX</t>
  </si>
  <si>
    <t>KJ14RZX</t>
  </si>
  <si>
    <t>KJ14SVY</t>
  </si>
  <si>
    <t>KJ14RXY</t>
  </si>
  <si>
    <t>KJ14RZY</t>
  </si>
  <si>
    <t>KJ15SVX</t>
  </si>
  <si>
    <t>KJ15RXX</t>
  </si>
  <si>
    <t>KJ15RZX</t>
  </si>
  <si>
    <t>KJ15SVY</t>
  </si>
  <si>
    <t>KJ15RXY</t>
  </si>
  <si>
    <t>KJ15RZY</t>
  </si>
  <si>
    <t>KJ72SVQ</t>
  </si>
  <si>
    <t>KJ72RXQ</t>
  </si>
  <si>
    <t>KJ72RZQ</t>
  </si>
  <si>
    <t>KJ72SVR</t>
  </si>
  <si>
    <t>KJ72RXR</t>
  </si>
  <si>
    <t>KJ72RZR</t>
  </si>
  <si>
    <t>KJ78RXQ</t>
  </si>
  <si>
    <t>KJ78RZQ</t>
  </si>
  <si>
    <t>KJ78RXR</t>
  </si>
  <si>
    <t>KJ78RZR</t>
  </si>
  <si>
    <t>KJ75RXQ</t>
  </si>
  <si>
    <t>KJ75RZQ</t>
  </si>
  <si>
    <t>KJ75RXR</t>
  </si>
  <si>
    <t>KJ75RZR</t>
  </si>
  <si>
    <t>KL12BXI</t>
  </si>
  <si>
    <t>KL12TZI</t>
  </si>
  <si>
    <t>KL12JXI</t>
  </si>
  <si>
    <t>KL12BXJ</t>
  </si>
  <si>
    <t>KL12TZJ</t>
  </si>
  <si>
    <t>KL12JXJ</t>
  </si>
  <si>
    <t>KL14BXI</t>
  </si>
  <si>
    <t>KL14TZI</t>
  </si>
  <si>
    <t>KL14EXI</t>
  </si>
  <si>
    <t>KL14FZI</t>
  </si>
  <si>
    <t>KL14UYI</t>
  </si>
  <si>
    <t>KL14JXI</t>
  </si>
  <si>
    <t>KL14LZI</t>
  </si>
  <si>
    <t>KL14EXJ</t>
  </si>
  <si>
    <t>KL14FZJ</t>
  </si>
  <si>
    <t>KL14UYJ</t>
  </si>
  <si>
    <t>KL14JXJ</t>
  </si>
  <si>
    <t>KL14LZJ</t>
  </si>
  <si>
    <t>KL15DXI</t>
  </si>
  <si>
    <t>KL15LXI</t>
  </si>
  <si>
    <t>KL82BXI</t>
  </si>
  <si>
    <t>KL82TZI</t>
  </si>
  <si>
    <t>KL82JXI</t>
  </si>
  <si>
    <t>KL82BXJ</t>
  </si>
  <si>
    <t>KL82TZJ</t>
  </si>
  <si>
    <t>KL82JXJ</t>
  </si>
  <si>
    <t>KL84BXI</t>
  </si>
  <si>
    <t>KL84TZI</t>
  </si>
  <si>
    <t>KL84EXI</t>
  </si>
  <si>
    <t>KL84FZI</t>
  </si>
  <si>
    <t>KL84UYI</t>
  </si>
  <si>
    <t>KL84JXI</t>
  </si>
  <si>
    <t>KL84LZI</t>
  </si>
  <si>
    <t>KL84EXJ</t>
  </si>
  <si>
    <t>KL84FZJ</t>
  </si>
  <si>
    <t>KL84UYJ</t>
  </si>
  <si>
    <t>KL84JXJ</t>
  </si>
  <si>
    <t>KL84LZJ</t>
  </si>
  <si>
    <t>KL85DXI</t>
  </si>
  <si>
    <t>KL85LZI</t>
  </si>
  <si>
    <t>KHP2BXG</t>
  </si>
  <si>
    <t>KHP2NXG</t>
  </si>
  <si>
    <t>KHP2NZG</t>
  </si>
  <si>
    <t>KHP2CXG</t>
  </si>
  <si>
    <t>KHP2FZG</t>
  </si>
  <si>
    <t>KHP2BXH</t>
  </si>
  <si>
    <t>KHP2NXH</t>
  </si>
  <si>
    <t>KHP2NZH</t>
  </si>
  <si>
    <t>KHP2CXH</t>
  </si>
  <si>
    <t>KHP2FZH</t>
  </si>
  <si>
    <t>KHP8NXG</t>
  </si>
  <si>
    <t>KHP8NZG</t>
  </si>
  <si>
    <t>KHP8CXG</t>
  </si>
  <si>
    <t>KHP8FXG</t>
  </si>
  <si>
    <t>KHP8FZG</t>
  </si>
  <si>
    <t>KHP8FSG</t>
  </si>
  <si>
    <t>KHP8NXH</t>
  </si>
  <si>
    <t>KHP8NZH</t>
  </si>
  <si>
    <t>KHP8CXH</t>
  </si>
  <si>
    <t>KHP8FXH</t>
  </si>
  <si>
    <t>KHP8FZH</t>
  </si>
  <si>
    <t>KHP8FSH</t>
  </si>
  <si>
    <t>KHP5NXG</t>
  </si>
  <si>
    <t>KHP5NZG</t>
  </si>
  <si>
    <t>KHP5FXG</t>
  </si>
  <si>
    <t>KHP5FZG</t>
  </si>
  <si>
    <t>KHP5FSG</t>
  </si>
  <si>
    <t>KHP5NXH</t>
  </si>
  <si>
    <t>KHP5NZH</t>
  </si>
  <si>
    <t>KHP5FXH</t>
  </si>
  <si>
    <t>KHP5FZH</t>
  </si>
  <si>
    <t>KHP5FSH</t>
  </si>
  <si>
    <t>KHP2CXGV</t>
  </si>
  <si>
    <t>KHP2CXHV</t>
  </si>
  <si>
    <t>KN22BXX</t>
  </si>
  <si>
    <t>KN22BRX</t>
  </si>
  <si>
    <t>KN28SYX</t>
  </si>
  <si>
    <t>KN25SYX</t>
  </si>
  <si>
    <t>KN22RXV</t>
  </si>
  <si>
    <t>KN22RRV</t>
  </si>
  <si>
    <t>KN22BXV</t>
  </si>
  <si>
    <t>KN22BRV</t>
  </si>
  <si>
    <t>KN22RXW</t>
  </si>
  <si>
    <t>KN22RRW</t>
  </si>
  <si>
    <t>KN22BXW</t>
  </si>
  <si>
    <t>KN22BRW</t>
  </si>
  <si>
    <t>KN28RXV</t>
  </si>
  <si>
    <t>KN28RRV</t>
  </si>
  <si>
    <t>KN28BXV</t>
  </si>
  <si>
    <t>KN28BRV</t>
  </si>
  <si>
    <t>KN28ASV</t>
  </si>
  <si>
    <t>KN28RXW</t>
  </si>
  <si>
    <t>KN28RRW</t>
  </si>
  <si>
    <t>KN28BXW</t>
  </si>
  <si>
    <t>KN28BRW</t>
  </si>
  <si>
    <t>KN28ASW</t>
  </si>
  <si>
    <t>KN25RXV</t>
  </si>
  <si>
    <t>KN25RRV</t>
  </si>
  <si>
    <t>KN25BXV</t>
  </si>
  <si>
    <t>KN25BRV</t>
  </si>
  <si>
    <t>KN25ASV</t>
  </si>
  <si>
    <t>KN25RXW</t>
  </si>
  <si>
    <t>KN25RRW</t>
  </si>
  <si>
    <t>KN25BXW</t>
  </si>
  <si>
    <t>KN25BRW</t>
  </si>
  <si>
    <t>KN25ASW</t>
  </si>
  <si>
    <t>KN22BRVV1</t>
  </si>
  <si>
    <t>KU1BEXD</t>
  </si>
  <si>
    <t>Leon 1.5TSI 150hp</t>
  </si>
  <si>
    <t>KU1BFZD</t>
  </si>
  <si>
    <t>Leon 1.5eTSI 150hp DSG</t>
  </si>
  <si>
    <t>KU1BLXD</t>
  </si>
  <si>
    <t>Leon 2.0TDI 150hp</t>
  </si>
  <si>
    <t>KU1BLZD</t>
  </si>
  <si>
    <t>Leon 2.0TDI 150hp DSG</t>
  </si>
  <si>
    <t>KU1BRZD</t>
  </si>
  <si>
    <t>Leon 2.0TSI 245hp DSG</t>
  </si>
  <si>
    <t>KU1BUYD</t>
  </si>
  <si>
    <t>Leon e-Hybrid 204hp DSG</t>
  </si>
  <si>
    <t>KU1CVYD</t>
  </si>
  <si>
    <t>Leon VZ e-Hybrid 245hp DSG</t>
  </si>
  <si>
    <t>KU1CIZD</t>
  </si>
  <si>
    <t>Leon VZ 2.0TSI 300hp DSG</t>
  </si>
  <si>
    <t>KU8BEXD</t>
  </si>
  <si>
    <t>Leon SP 1.5TSI 150hp</t>
  </si>
  <si>
    <t>KU8BFZD</t>
  </si>
  <si>
    <t>Leon SP 1.5eTSI 150hp DSG</t>
  </si>
  <si>
    <t>KU8BLXD</t>
  </si>
  <si>
    <t>Leon SP 2.0TDI 150hp</t>
  </si>
  <si>
    <t>KU8BLZD</t>
  </si>
  <si>
    <t>Leon SP 2.0TDI 150hp DSG</t>
  </si>
  <si>
    <t>KU8BRZD</t>
  </si>
  <si>
    <t>Leon SP 2.0TSI 245hp DSG</t>
  </si>
  <si>
    <t>KU8BUYD</t>
  </si>
  <si>
    <t>Leon SP e-Hybrid 204hp DSG</t>
  </si>
  <si>
    <t>KU8CVYD</t>
  </si>
  <si>
    <t>Leon SP VZ e-Hybrid 245hp DSG</t>
  </si>
  <si>
    <t>KU8CIZD</t>
  </si>
  <si>
    <t>Leon SP VZ 2.0TSI 300hp DSG</t>
  </si>
  <si>
    <t>KU8CQSD</t>
  </si>
  <si>
    <t>Leon SP VZ 2.0TSI 310hp DA</t>
  </si>
  <si>
    <t>KM7BEXD</t>
  </si>
  <si>
    <t>KM7BEZD</t>
  </si>
  <si>
    <t>KM7BUYD</t>
  </si>
  <si>
    <t>KM7BLXD</t>
  </si>
  <si>
    <t>KM7BLTD</t>
  </si>
  <si>
    <t>KM7CVYD</t>
  </si>
  <si>
    <t>KM7CQTD</t>
  </si>
  <si>
    <t>K11B3CC</t>
  </si>
  <si>
    <t>K11C5CC</t>
  </si>
  <si>
    <t>K11C5DC</t>
  </si>
  <si>
    <t>K11C5DC1</t>
  </si>
  <si>
    <t>KBPCJS*</t>
  </si>
  <si>
    <t xml:space="preserve">Wheel </t>
  </si>
  <si>
    <t>WLTP CO2</t>
  </si>
  <si>
    <t>VRT Band %</t>
  </si>
  <si>
    <t xml:space="preserve"> Retail  Price             </t>
  </si>
  <si>
    <t>ATTO 3</t>
  </si>
  <si>
    <t>ATTO 3 ACTIVE</t>
  </si>
  <si>
    <t>18"</t>
  </si>
  <si>
    <t>ATTO 3 COMFORT</t>
  </si>
  <si>
    <t>ATTO 3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</si>
</sst>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1">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 numFmtId="262" formatCode="_-* #,##0_-;\-* #,##0_-;_-* &quot;-&quot;??_-;_-@_-"/>
    <numFmt numFmtId="263" formatCode="[$-1809]dd\ mmmm\ yyyy;@"/>
    <numFmt numFmtId="264" formatCode="_-* #,##0\ [$€-1]_-;\-* #,##0\ [$€-1]_-;_-* &quot;-&quot;??\ [$€-1]_-;_-@_-"/>
    <numFmt numFmtId="265" formatCode="#,##0_);[Red]\(#,##0\);\-_)"/>
    <numFmt numFmtId="266" formatCode="#,##0.0_);[Red]\(#,##0.0\);\-_)"/>
    <numFmt numFmtId="267" formatCode="[$€-1809]#,##0.00"/>
    <numFmt numFmtId="268" formatCode="\£#,##0.00"/>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b/>
      <sz val="25"/>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1"/>
      <color rgb="FF0070C0"/>
      <name val="Ford Antenna Light"/>
      <family val="3"/>
    </font>
    <font>
      <sz val="14"/>
      <color rgb="FF0070C0"/>
      <name val="Ford Antenna Cond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s>
  <cellStyleXfs count="1766">
    <xf numFmtId="0" fontId="0" fillId="0" borderId="0"/>
    <xf numFmtId="0" fontId="13" fillId="0" borderId="0"/>
    <xf numFmtId="0" fontId="13" fillId="0" borderId="0"/>
    <xf numFmtId="181" fontId="62" fillId="0" borderId="0" applyFont="0" applyFill="0" applyBorder="0" applyAlignment="0" applyProtection="0"/>
    <xf numFmtId="182" fontId="63"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2" fillId="0" borderId="0" applyFont="0" applyFill="0" applyBorder="0" applyAlignment="0" applyProtection="0"/>
    <xf numFmtId="0" fontId="13" fillId="0" borderId="0" applyFont="0" applyFill="0" applyBorder="0" applyAlignment="0" applyProtection="0"/>
    <xf numFmtId="0" fontId="62"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3"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3" fillId="0" borderId="0"/>
    <xf numFmtId="0" fontId="13" fillId="0" borderId="0"/>
    <xf numFmtId="0" fontId="66" fillId="0" borderId="0"/>
    <xf numFmtId="0" fontId="13" fillId="0" borderId="0" applyFont="0" applyFill="0" applyBorder="0" applyAlignment="0" applyProtection="0"/>
    <xf numFmtId="192" fontId="67" fillId="0" borderId="0"/>
    <xf numFmtId="37" fontId="68" fillId="0" borderId="0"/>
    <xf numFmtId="0" fontId="18" fillId="0" borderId="0" applyFont="0" applyFill="0" applyBorder="0" applyAlignment="0" applyProtection="0"/>
    <xf numFmtId="179" fontId="67" fillId="0" borderId="0"/>
    <xf numFmtId="193" fontId="18" fillId="0" borderId="0" applyFont="0" applyFill="0" applyBorder="0" applyAlignment="0" applyProtection="0">
      <protection locked="0"/>
    </xf>
    <xf numFmtId="40" fontId="62"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0"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28"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8"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8"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8"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8"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29"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29"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29"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29"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29"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29"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0"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3" fillId="0" borderId="0" applyFill="0" applyBorder="0" applyAlignment="0"/>
    <xf numFmtId="0" fontId="31"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2"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41" fillId="0" borderId="0" applyFont="0" applyFill="0" applyBorder="0" applyAlignment="0" applyProtection="0"/>
    <xf numFmtId="43" fontId="28"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6"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67" fillId="0" borderId="0">
      <protection locked="0"/>
    </xf>
    <xf numFmtId="208" fontId="13" fillId="22" borderId="0" applyFont="0" applyBorder="0"/>
    <xf numFmtId="199" fontId="63" fillId="0" borderId="0" applyFont="0" applyFill="0" applyBorder="0" applyProtection="0">
      <alignment horizontal="centerContinuous"/>
    </xf>
    <xf numFmtId="14" fontId="14"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4" fillId="0" borderId="0" applyFont="0" applyFill="0" applyBorder="0" applyAlignment="0" applyProtection="0"/>
    <xf numFmtId="230" fontId="63" fillId="0" borderId="0"/>
    <xf numFmtId="231" fontId="13"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87" fillId="0" borderId="0" applyNumberFormat="0" applyFill="0" applyBorder="0" applyProtection="0">
      <alignment horizontal="right"/>
    </xf>
    <xf numFmtId="0" fontId="75" fillId="0" borderId="9">
      <alignment horizontal="left" wrapText="1"/>
    </xf>
    <xf numFmtId="170" fontId="11" fillId="0" borderId="0" applyFont="0" applyFill="0" applyBorder="0" applyAlignment="0" applyProtection="0"/>
    <xf numFmtId="170" fontId="46"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57"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59" fillId="0" borderId="0" applyFont="0" applyFill="0" applyBorder="0" applyAlignment="0" applyProtection="0"/>
    <xf numFmtId="44" fontId="13" fillId="0" borderId="0" applyFont="0" applyFill="0" applyBorder="0" applyAlignment="0" applyProtection="0"/>
    <xf numFmtId="170" fontId="130" fillId="0" borderId="0" applyFont="0" applyFill="0" applyBorder="0" applyAlignment="0" applyProtection="0"/>
    <xf numFmtId="233" fontId="13" fillId="0" borderId="0" applyFont="0" applyFill="0" applyBorder="0" applyAlignment="0" applyProtection="0"/>
    <xf numFmtId="0" fontId="3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4"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1"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2" fillId="0" borderId="0">
      <alignment horizontal="left"/>
    </xf>
    <xf numFmtId="0" fontId="35"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6"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7"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4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3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39"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2" fillId="0" borderId="17"/>
    <xf numFmtId="165" fontId="63" fillId="0" borderId="0" applyFont="0" applyFill="0" applyBorder="0" applyAlignment="0" applyProtection="0"/>
    <xf numFmtId="166" fontId="63" fillId="0" borderId="0" applyFont="0" applyFill="0" applyBorder="0" applyAlignment="0" applyProtection="0"/>
    <xf numFmtId="236" fontId="13" fillId="0" borderId="0" applyFont="0" applyFill="0" applyBorder="0" applyAlignment="0" applyProtection="0"/>
    <xf numFmtId="166"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0"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28"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3" fillId="0" borderId="0"/>
    <xf numFmtId="0" fontId="63" fillId="0" borderId="0"/>
    <xf numFmtId="169" fontId="53" fillId="0" borderId="0"/>
    <xf numFmtId="0" fontId="13"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3"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1"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5"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9"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1"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3" fillId="0" borderId="0" applyFont="0" applyFill="0" applyBorder="0" applyAlignment="0" applyProtection="0"/>
    <xf numFmtId="0" fontId="108"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6" fillId="24" borderId="21" applyNumberFormat="0" applyProtection="0">
      <alignment vertical="center"/>
    </xf>
    <xf numFmtId="4" fontId="110"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1"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1"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38" fontId="63" fillId="0" borderId="0" applyFont="0" applyFill="0" applyBorder="0" applyAlignment="0" applyProtection="0"/>
    <xf numFmtId="40" fontId="63" fillId="0" borderId="0" applyFont="0" applyFill="0" applyBorder="0" applyAlignment="0" applyProtection="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5" fontId="120" fillId="0" borderId="0"/>
    <xf numFmtId="165" fontId="121" fillId="0" borderId="0">
      <alignment horizontal="right"/>
    </xf>
    <xf numFmtId="241" fontId="13" fillId="0" borderId="0">
      <alignment horizontal="center"/>
    </xf>
    <xf numFmtId="0" fontId="13" fillId="0" borderId="0"/>
    <xf numFmtId="0" fontId="13" fillId="0" borderId="0"/>
    <xf numFmtId="0" fontId="102" fillId="0" borderId="0"/>
    <xf numFmtId="0" fontId="122" fillId="0" borderId="0"/>
    <xf numFmtId="0" fontId="122" fillId="0" borderId="0"/>
    <xf numFmtId="0" fontId="101"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2"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18"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247"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3"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3" fillId="0" borderId="0"/>
    <xf numFmtId="0" fontId="4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3"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72"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7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74" fillId="0" borderId="0"/>
    <xf numFmtId="0" fontId="174" fillId="0" borderId="0"/>
    <xf numFmtId="0" fontId="173" fillId="0" borderId="0"/>
    <xf numFmtId="0" fontId="7" fillId="0" borderId="0"/>
    <xf numFmtId="0" fontId="6" fillId="0" borderId="0"/>
    <xf numFmtId="0" fontId="6" fillId="0" borderId="0"/>
    <xf numFmtId="0" fontId="11" fillId="0" borderId="0"/>
    <xf numFmtId="0" fontId="5" fillId="0" borderId="0"/>
    <xf numFmtId="0" fontId="4" fillId="0" borderId="0"/>
    <xf numFmtId="0" fontId="4" fillId="0" borderId="0"/>
    <xf numFmtId="0" fontId="157" fillId="0" borderId="0"/>
    <xf numFmtId="0" fontId="3" fillId="0" borderId="0"/>
    <xf numFmtId="206" fontId="11" fillId="0" borderId="45" applyBorder="0">
      <alignment horizontal="right"/>
    </xf>
    <xf numFmtId="206" fontId="11" fillId="0" borderId="4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47" applyNumberFormat="0" applyProtection="0">
      <alignment horizontal="left" vertical="center" indent="1"/>
    </xf>
    <xf numFmtId="206" fontId="11" fillId="0" borderId="45" applyBorder="0">
      <alignment horizontal="right"/>
    </xf>
    <xf numFmtId="206" fontId="11" fillId="0" borderId="4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19" fillId="0" borderId="0" applyFont="0" applyFill="0" applyBorder="0" applyAlignment="0" applyProtection="0"/>
    <xf numFmtId="0" fontId="11" fillId="0" borderId="0"/>
  </cellStyleXfs>
  <cellXfs count="1114">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5" fillId="0" borderId="0" xfId="0" applyFont="1"/>
    <xf numFmtId="0" fontId="144" fillId="0" borderId="0" xfId="0" applyFont="1"/>
    <xf numFmtId="0" fontId="144" fillId="0" borderId="0" xfId="0" applyFont="1" applyAlignment="1">
      <alignment horizontal="center"/>
    </xf>
    <xf numFmtId="0" fontId="144"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1" fillId="48" borderId="42" xfId="661" applyFont="1" applyFill="1" applyBorder="1" applyAlignment="1">
      <alignment horizontal="center" wrapText="1"/>
    </xf>
    <xf numFmtId="0" fontId="151" fillId="48" borderId="42" xfId="661" applyFont="1" applyFill="1" applyBorder="1" applyAlignment="1">
      <alignment wrapText="1"/>
    </xf>
    <xf numFmtId="0" fontId="152" fillId="0" borderId="0" xfId="0" applyFont="1"/>
    <xf numFmtId="3" fontId="150" fillId="0" borderId="0" xfId="0" applyNumberFormat="1" applyFont="1"/>
    <xf numFmtId="0" fontId="137" fillId="0" borderId="0" xfId="695" applyFont="1"/>
    <xf numFmtId="3" fontId="144" fillId="0" borderId="0" xfId="0" applyNumberFormat="1" applyFont="1" applyAlignment="1">
      <alignment horizontal="center"/>
    </xf>
    <xf numFmtId="0" fontId="137" fillId="0" borderId="0" xfId="678" applyFont="1" applyAlignment="1">
      <alignment horizontal="center"/>
    </xf>
    <xf numFmtId="176" fontId="138" fillId="0" borderId="0" xfId="678" applyNumberFormat="1" applyFont="1" applyAlignment="1">
      <alignment horizontal="center"/>
    </xf>
    <xf numFmtId="176" fontId="137" fillId="0" borderId="0" xfId="678" applyNumberFormat="1" applyFont="1" applyAlignment="1">
      <alignment horizontal="center"/>
    </xf>
    <xf numFmtId="176" fontId="144" fillId="0" borderId="0" xfId="0" applyNumberFormat="1" applyFont="1"/>
    <xf numFmtId="0" fontId="137" fillId="0" borderId="0" xfId="695" applyFont="1" applyAlignment="1">
      <alignment horizontal="left"/>
    </xf>
    <xf numFmtId="9" fontId="137" fillId="0" borderId="0" xfId="789" applyFont="1" applyAlignment="1">
      <alignment horizontal="center"/>
    </xf>
    <xf numFmtId="0" fontId="137" fillId="0" borderId="0" xfId="695" applyFont="1" applyAlignment="1">
      <alignment horizontal="center"/>
    </xf>
    <xf numFmtId="0" fontId="137" fillId="0" borderId="0" xfId="789" applyNumberFormat="1" applyFont="1" applyAlignment="1">
      <alignment horizontal="center"/>
    </xf>
    <xf numFmtId="176" fontId="138" fillId="0" borderId="0" xfId="695" applyNumberFormat="1" applyFont="1" applyAlignment="1">
      <alignment horizontal="center"/>
    </xf>
    <xf numFmtId="0" fontId="144" fillId="0" borderId="0" xfId="0" applyFont="1" applyAlignment="1">
      <alignment horizontal="left" vertical="center"/>
    </xf>
    <xf numFmtId="0" fontId="137" fillId="0" borderId="0" xfId="652" applyFont="1"/>
    <xf numFmtId="0" fontId="154" fillId="0" borderId="0" xfId="0" applyFont="1" applyAlignment="1">
      <alignment horizontal="center"/>
    </xf>
    <xf numFmtId="2" fontId="137" fillId="0" borderId="0" xfId="711" applyNumberFormat="1" applyFont="1"/>
    <xf numFmtId="2" fontId="137" fillId="0" borderId="0" xfId="711" applyNumberFormat="1" applyFont="1" applyAlignment="1">
      <alignment horizontal="center"/>
    </xf>
    <xf numFmtId="2" fontId="137" fillId="0" borderId="0" xfId="661" applyNumberFormat="1" applyFont="1" applyAlignment="1">
      <alignment horizontal="left"/>
    </xf>
    <xf numFmtId="2" fontId="137" fillId="0" borderId="0" xfId="661" applyNumberFormat="1" applyFont="1" applyAlignment="1">
      <alignment horizontal="center"/>
    </xf>
    <xf numFmtId="3" fontId="137" fillId="0" borderId="0" xfId="374" applyNumberFormat="1" applyFont="1" applyAlignment="1">
      <alignment horizontal="center"/>
    </xf>
    <xf numFmtId="0" fontId="137" fillId="0" borderId="0" xfId="711" applyFont="1" applyAlignment="1">
      <alignment horizontal="center"/>
    </xf>
    <xf numFmtId="176" fontId="138"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37" fillId="0" borderId="0" xfId="661" applyFont="1" applyAlignment="1">
      <alignment horizontal="left"/>
    </xf>
    <xf numFmtId="3" fontId="137" fillId="0" borderId="0" xfId="374" applyNumberFormat="1" applyFont="1" applyAlignment="1">
      <alignment horizontal="center" vertical="center"/>
    </xf>
    <xf numFmtId="0" fontId="139" fillId="0" borderId="0" xfId="653" applyFont="1" applyAlignment="1">
      <alignment horizontal="center"/>
    </xf>
    <xf numFmtId="176" fontId="138" fillId="0" borderId="0" xfId="652" applyNumberFormat="1" applyFont="1" applyAlignment="1">
      <alignment horizontal="center"/>
    </xf>
    <xf numFmtId="0" fontId="155" fillId="0" borderId="0" xfId="0" applyFont="1" applyAlignment="1">
      <alignment horizontal="left" vertical="center"/>
    </xf>
    <xf numFmtId="0" fontId="137" fillId="0" borderId="0" xfId="661" applyFont="1" applyAlignment="1">
      <alignment horizontal="center"/>
    </xf>
    <xf numFmtId="3" fontId="137" fillId="0" borderId="0" xfId="789" applyNumberFormat="1" applyFont="1" applyAlignment="1">
      <alignment horizontal="center"/>
    </xf>
    <xf numFmtId="0" fontId="137" fillId="0" borderId="0" xfId="654" applyFont="1" applyAlignment="1" applyProtection="1">
      <alignment horizontal="center"/>
      <protection locked="0"/>
    </xf>
    <xf numFmtId="0" fontId="137" fillId="0" borderId="0" xfId="648" applyFont="1"/>
    <xf numFmtId="0" fontId="137" fillId="0" borderId="0" xfId="648" applyFont="1" applyAlignment="1">
      <alignment horizontal="center"/>
    </xf>
    <xf numFmtId="176" fontId="138" fillId="0" borderId="0" xfId="648" applyNumberFormat="1" applyFont="1" applyAlignment="1">
      <alignment horizontal="center"/>
    </xf>
    <xf numFmtId="0" fontId="137" fillId="0" borderId="0" xfId="652" applyFont="1" applyAlignment="1">
      <alignment horizontal="left"/>
    </xf>
    <xf numFmtId="0" fontId="137" fillId="0" borderId="0" xfId="648" applyFont="1" applyAlignment="1">
      <alignment horizontal="left"/>
    </xf>
    <xf numFmtId="0" fontId="137" fillId="0" borderId="0" xfId="653" applyFont="1"/>
    <xf numFmtId="0" fontId="137" fillId="0" borderId="0" xfId="653" applyFont="1" applyAlignment="1">
      <alignment horizontal="center"/>
    </xf>
    <xf numFmtId="176" fontId="138" fillId="0" borderId="0" xfId="653" applyNumberFormat="1" applyFont="1" applyAlignment="1">
      <alignment horizontal="center"/>
    </xf>
    <xf numFmtId="0" fontId="137" fillId="0" borderId="0" xfId="650" applyFont="1" applyAlignment="1">
      <alignment horizontal="center"/>
    </xf>
    <xf numFmtId="177" fontId="137" fillId="0" borderId="0" xfId="374" applyNumberFormat="1" applyFont="1" applyAlignment="1">
      <alignment horizontal="center"/>
    </xf>
    <xf numFmtId="176" fontId="138" fillId="0" borderId="0" xfId="650" applyNumberFormat="1" applyFont="1" applyAlignment="1">
      <alignment horizontal="center"/>
    </xf>
    <xf numFmtId="0" fontId="137" fillId="49" borderId="0" xfId="648" applyFont="1" applyFill="1" applyAlignment="1">
      <alignment horizontal="center"/>
    </xf>
    <xf numFmtId="176" fontId="137" fillId="0" borderId="0" xfId="648" applyNumberFormat="1" applyFont="1" applyAlignment="1">
      <alignment horizontal="right"/>
    </xf>
    <xf numFmtId="0" fontId="137" fillId="0" borderId="0" xfId="661" applyFont="1" applyAlignment="1">
      <alignment horizontal="left" vertical="top"/>
    </xf>
    <xf numFmtId="0" fontId="137" fillId="0" borderId="0" xfId="661" applyFont="1" applyAlignment="1">
      <alignment horizontal="center" vertical="top"/>
    </xf>
    <xf numFmtId="9" fontId="137" fillId="0" borderId="0" xfId="789" applyFont="1" applyAlignment="1">
      <alignment horizontal="center" vertical="top"/>
    </xf>
    <xf numFmtId="177" fontId="137" fillId="0" borderId="0" xfId="374" applyNumberFormat="1" applyFont="1" applyAlignment="1">
      <alignment horizontal="center" vertical="top"/>
    </xf>
    <xf numFmtId="0" fontId="137" fillId="0" borderId="0" xfId="650" applyFont="1" applyAlignment="1">
      <alignment horizontal="center" vertical="top"/>
    </xf>
    <xf numFmtId="0" fontId="137" fillId="0" borderId="0" xfId="650" applyFont="1" applyAlignment="1">
      <alignment vertical="top"/>
    </xf>
    <xf numFmtId="176" fontId="138" fillId="0" borderId="0" xfId="650" applyNumberFormat="1" applyFont="1" applyAlignment="1">
      <alignment horizontal="center" vertical="top"/>
    </xf>
    <xf numFmtId="176" fontId="144" fillId="0" borderId="0" xfId="0" applyNumberFormat="1" applyFont="1" applyAlignment="1">
      <alignment horizontal="center"/>
    </xf>
    <xf numFmtId="0" fontId="137" fillId="0" borderId="0" xfId="652" applyFont="1" applyAlignment="1">
      <alignment horizontal="center"/>
    </xf>
    <xf numFmtId="0" fontId="137" fillId="0" borderId="0" xfId="0" applyFont="1"/>
    <xf numFmtId="0" fontId="153" fillId="0" borderId="0" xfId="653" applyFont="1"/>
    <xf numFmtId="0" fontId="153" fillId="0" borderId="0" xfId="653" applyFont="1" applyAlignment="1">
      <alignment horizontal="center"/>
    </xf>
    <xf numFmtId="0" fontId="153" fillId="0" borderId="0" xfId="661" applyFont="1" applyAlignment="1">
      <alignment horizontal="left"/>
    </xf>
    <xf numFmtId="0" fontId="153" fillId="0" borderId="0" xfId="661" applyFont="1" applyAlignment="1">
      <alignment horizontal="center"/>
    </xf>
    <xf numFmtId="3" fontId="153" fillId="0" borderId="0" xfId="374" applyNumberFormat="1" applyFont="1" applyAlignment="1">
      <alignment horizontal="center" vertical="center"/>
    </xf>
    <xf numFmtId="176" fontId="156" fillId="0" borderId="0" xfId="653" applyNumberFormat="1" applyFont="1" applyAlignment="1">
      <alignment horizontal="center"/>
    </xf>
    <xf numFmtId="176" fontId="153" fillId="0" borderId="0" xfId="678" applyNumberFormat="1" applyFont="1" applyAlignment="1">
      <alignment horizontal="center"/>
    </xf>
    <xf numFmtId="176" fontId="156" fillId="0" borderId="0" xfId="678" applyNumberFormat="1" applyFont="1" applyAlignment="1">
      <alignment horizontal="center"/>
    </xf>
    <xf numFmtId="0" fontId="153" fillId="0" borderId="0" xfId="0" applyFont="1"/>
    <xf numFmtId="0" fontId="153" fillId="0" borderId="0" xfId="0" applyFont="1" applyAlignment="1">
      <alignment horizontal="center"/>
    </xf>
    <xf numFmtId="0" fontId="153" fillId="0" borderId="0" xfId="0" applyFont="1" applyAlignment="1">
      <alignment horizontal="left"/>
    </xf>
    <xf numFmtId="0" fontId="156" fillId="0" borderId="0" xfId="0" applyFont="1" applyAlignment="1">
      <alignment horizontal="center"/>
    </xf>
    <xf numFmtId="0" fontId="144" fillId="0" borderId="0" xfId="0" applyFont="1" applyAlignment="1">
      <alignment horizontal="right"/>
    </xf>
    <xf numFmtId="0" fontId="153" fillId="0" borderId="0" xfId="652" applyFont="1"/>
    <xf numFmtId="0" fontId="153" fillId="0" borderId="0" xfId="652" applyFont="1" applyAlignment="1">
      <alignment horizontal="center"/>
    </xf>
    <xf numFmtId="176" fontId="156" fillId="0" borderId="0" xfId="652" applyNumberFormat="1" applyFont="1" applyAlignment="1">
      <alignment horizontal="center"/>
    </xf>
    <xf numFmtId="176" fontId="137" fillId="0" borderId="0" xfId="650" applyNumberFormat="1" applyFont="1" applyAlignment="1">
      <alignment horizontal="center" vertical="top"/>
    </xf>
    <xf numFmtId="0" fontId="140"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48" fillId="0" borderId="0" xfId="1256" applyFont="1" applyAlignment="1" applyProtection="1">
      <alignment horizontal="left"/>
      <protection locked="0"/>
    </xf>
    <xf numFmtId="0" fontId="27" fillId="0" borderId="0" xfId="1256" applyFont="1" applyProtection="1">
      <protection locked="0"/>
    </xf>
    <xf numFmtId="0" fontId="48"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250" fontId="129"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64" fillId="0" borderId="0" xfId="945" applyNumberFormat="1" applyFont="1" applyAlignment="1">
      <alignment horizontal="center"/>
    </xf>
    <xf numFmtId="0" fontId="147" fillId="0" borderId="0" xfId="0" applyFont="1"/>
    <xf numFmtId="0" fontId="164" fillId="0" borderId="0" xfId="0" applyFont="1" applyAlignment="1" applyProtection="1">
      <alignment horizontal="left"/>
      <protection locked="0"/>
    </xf>
    <xf numFmtId="0" fontId="166" fillId="0" borderId="0" xfId="0" applyFont="1"/>
    <xf numFmtId="0" fontId="167" fillId="0" borderId="0" xfId="0" applyFont="1" applyAlignment="1">
      <alignment horizontal="center" vertical="center" wrapText="1"/>
    </xf>
    <xf numFmtId="0" fontId="168" fillId="0" borderId="0" xfId="0" applyFont="1"/>
    <xf numFmtId="0" fontId="169" fillId="0" borderId="0" xfId="0" applyFont="1"/>
    <xf numFmtId="0" fontId="166" fillId="0" borderId="0" xfId="0" applyFont="1" applyAlignment="1">
      <alignment horizontal="center"/>
    </xf>
    <xf numFmtId="176" fontId="166" fillId="0" borderId="0" xfId="0" applyNumberFormat="1" applyFont="1" applyAlignment="1">
      <alignment horizontal="center"/>
    </xf>
    <xf numFmtId="6" fontId="166" fillId="0" borderId="0" xfId="0" applyNumberFormat="1" applyFont="1" applyAlignment="1">
      <alignment horizontal="center"/>
    </xf>
    <xf numFmtId="0" fontId="171" fillId="0" borderId="0" xfId="0" applyFont="1"/>
    <xf numFmtId="171" fontId="0" fillId="0" borderId="0" xfId="0" applyNumberFormat="1"/>
    <xf numFmtId="0" fontId="164" fillId="0" borderId="0" xfId="0" applyFont="1" applyAlignment="1">
      <alignment horizontal="left" vertical="center"/>
    </xf>
    <xf numFmtId="0" fontId="16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77" fillId="0" borderId="44" xfId="0" applyNumberFormat="1" applyFont="1" applyBorder="1" applyAlignment="1">
      <alignment horizontal="center" wrapText="1"/>
    </xf>
    <xf numFmtId="10" fontId="177"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09" applyFont="1" applyFill="1" applyBorder="1" applyAlignment="1">
      <alignment horizontal="left"/>
    </xf>
    <xf numFmtId="176" fontId="26" fillId="38" borderId="37" xfId="374" applyNumberFormat="1" applyFont="1" applyFill="1" applyBorder="1" applyAlignment="1" applyProtection="1">
      <alignment horizontal="center"/>
    </xf>
    <xf numFmtId="176" fontId="25" fillId="38" borderId="0" xfId="750" applyNumberFormat="1" applyFont="1" applyFill="1"/>
    <xf numFmtId="176" fontId="26" fillId="38" borderId="0" xfId="374" applyNumberFormat="1" applyFont="1" applyFill="1" applyBorder="1" applyAlignment="1">
      <alignment horizontal="center"/>
    </xf>
    <xf numFmtId="176"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76" fillId="0" borderId="0" xfId="0" applyFont="1"/>
    <xf numFmtId="0" fontId="3" fillId="0" borderId="0" xfId="1510"/>
    <xf numFmtId="0" fontId="3" fillId="0" borderId="0" xfId="1510" applyAlignment="1">
      <alignment horizontal="center"/>
    </xf>
    <xf numFmtId="176" fontId="3" fillId="0" borderId="0" xfId="1510" applyNumberFormat="1" applyAlignment="1">
      <alignment horizontal="center"/>
    </xf>
    <xf numFmtId="1" fontId="3" fillId="0" borderId="0" xfId="1510" applyNumberFormat="1"/>
    <xf numFmtId="1" fontId="3" fillId="0" borderId="0" xfId="1510" applyNumberFormat="1" applyAlignment="1">
      <alignment horizontal="center"/>
    </xf>
    <xf numFmtId="0" fontId="3" fillId="0" borderId="0" xfId="1510" applyAlignment="1">
      <alignment horizontal="center" textRotation="90"/>
    </xf>
    <xf numFmtId="0" fontId="3" fillId="0" borderId="0" xfId="1510" applyAlignment="1">
      <alignment textRotation="90"/>
    </xf>
    <xf numFmtId="0" fontId="58" fillId="0" borderId="0" xfId="659" applyFont="1"/>
    <xf numFmtId="0" fontId="160" fillId="0" borderId="0" xfId="659" applyFont="1"/>
    <xf numFmtId="0" fontId="160" fillId="0" borderId="0" xfId="751" applyFont="1"/>
    <xf numFmtId="4" fontId="160" fillId="0" borderId="0" xfId="751" applyNumberFormat="1" applyFont="1" applyAlignment="1">
      <alignment horizontal="right"/>
    </xf>
    <xf numFmtId="49" fontId="160" fillId="0" borderId="0" xfId="751" applyNumberFormat="1" applyFont="1" applyAlignment="1">
      <alignment horizontal="left"/>
    </xf>
    <xf numFmtId="49" fontId="160" fillId="0" borderId="15" xfId="751" applyNumberFormat="1" applyFont="1" applyBorder="1" applyAlignment="1">
      <alignment horizontal="left"/>
    </xf>
    <xf numFmtId="49" fontId="160" fillId="0" borderId="2" xfId="751" applyNumberFormat="1" applyFont="1" applyBorder="1" applyAlignment="1">
      <alignment horizontal="left"/>
    </xf>
    <xf numFmtId="0" fontId="160" fillId="0" borderId="2" xfId="751" applyFont="1" applyBorder="1"/>
    <xf numFmtId="4" fontId="160" fillId="0" borderId="2" xfId="751" applyNumberFormat="1" applyFont="1" applyBorder="1" applyAlignment="1">
      <alignment horizontal="right"/>
    </xf>
    <xf numFmtId="4" fontId="58" fillId="0" borderId="0" xfId="659" applyNumberFormat="1" applyFont="1" applyAlignment="1">
      <alignment horizontal="right"/>
    </xf>
    <xf numFmtId="0" fontId="58" fillId="0" borderId="0" xfId="659" applyFont="1" applyAlignment="1">
      <alignment horizontal="left"/>
    </xf>
    <xf numFmtId="0" fontId="58" fillId="0" borderId="0" xfId="751" applyFont="1" applyAlignment="1">
      <alignment horizontal="left"/>
    </xf>
    <xf numFmtId="4" fontId="58" fillId="0" borderId="0" xfId="751" applyNumberFormat="1" applyFont="1" applyAlignment="1">
      <alignment horizontal="right"/>
    </xf>
    <xf numFmtId="49" fontId="58" fillId="0" borderId="0" xfId="659" applyNumberFormat="1" applyFont="1"/>
    <xf numFmtId="0" fontId="160" fillId="0" borderId="0" xfId="751" applyFont="1" applyAlignment="1">
      <alignment horizontal="left"/>
    </xf>
    <xf numFmtId="49" fontId="58"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5" fillId="0" borderId="0" xfId="0" applyFont="1" applyAlignment="1">
      <alignment vertical="center"/>
    </xf>
    <xf numFmtId="0" fontId="0" fillId="52" borderId="0" xfId="0" applyFill="1" applyAlignment="1">
      <alignment horizontal="center" vertical="center"/>
    </xf>
    <xf numFmtId="173" fontId="188" fillId="0" borderId="30" xfId="0" applyNumberFormat="1" applyFont="1" applyBorder="1" applyAlignment="1">
      <alignment horizontal="center" vertical="center"/>
    </xf>
    <xf numFmtId="0" fontId="188" fillId="0" borderId="46" xfId="0" applyFont="1" applyBorder="1" applyAlignment="1">
      <alignment horizontal="center" vertical="center"/>
    </xf>
    <xf numFmtId="0" fontId="188" fillId="0" borderId="30" xfId="0" applyFont="1" applyBorder="1" applyAlignment="1">
      <alignment horizontal="center" vertical="center"/>
    </xf>
    <xf numFmtId="0" fontId="189" fillId="0" borderId="0" xfId="0" applyFont="1" applyAlignment="1">
      <alignment vertical="center"/>
    </xf>
    <xf numFmtId="0" fontId="190" fillId="0" borderId="0" xfId="0" applyFont="1" applyAlignment="1">
      <alignment vertical="center"/>
    </xf>
    <xf numFmtId="0" fontId="0" fillId="0" borderId="46" xfId="0" applyBorder="1"/>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89" fillId="0" borderId="30" xfId="0" applyFont="1" applyBorder="1" applyAlignment="1">
      <alignment horizontal="center" vertical="center" wrapText="1"/>
    </xf>
    <xf numFmtId="0" fontId="191"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2" fillId="52" borderId="0" xfId="0" applyFont="1" applyFill="1" applyAlignment="1">
      <alignment horizontal="center" vertical="center"/>
    </xf>
    <xf numFmtId="0" fontId="193" fillId="0" borderId="46" xfId="0" applyFont="1" applyBorder="1" applyAlignment="1">
      <alignment horizontal="center" vertical="center"/>
    </xf>
    <xf numFmtId="173" fontId="193" fillId="0" borderId="46" xfId="0" applyNumberFormat="1" applyFont="1" applyBorder="1" applyAlignment="1">
      <alignment horizontal="center" vertical="center"/>
    </xf>
    <xf numFmtId="0" fontId="49" fillId="0" borderId="0" xfId="0" applyFont="1"/>
    <xf numFmtId="0" fontId="148" fillId="0" borderId="0" xfId="0" applyFont="1"/>
    <xf numFmtId="0" fontId="49" fillId="0" borderId="0" xfId="0" applyFont="1" applyAlignment="1">
      <alignment horizontal="left"/>
    </xf>
    <xf numFmtId="173" fontId="49"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0" fillId="0" borderId="0" xfId="1288" applyFont="1" applyAlignment="1">
      <alignment horizontal="left"/>
    </xf>
    <xf numFmtId="178" fontId="12" fillId="0" borderId="0" xfId="1288" applyNumberFormat="1" applyFont="1" applyAlignment="1">
      <alignment horizontal="left"/>
    </xf>
    <xf numFmtId="0" fontId="51" fillId="0" borderId="0" xfId="1288" applyFont="1" applyAlignment="1">
      <alignment horizontal="left"/>
    </xf>
    <xf numFmtId="0" fontId="49" fillId="0" borderId="0" xfId="1288" applyFont="1"/>
    <xf numFmtId="176" fontId="49" fillId="0" borderId="0" xfId="1288" applyNumberFormat="1" applyFont="1" applyAlignment="1">
      <alignment horizontal="left"/>
    </xf>
    <xf numFmtId="178" fontId="49" fillId="0" borderId="0" xfId="1348" applyNumberFormat="1" applyFont="1" applyAlignment="1">
      <alignment horizontal="left"/>
    </xf>
    <xf numFmtId="176" fontId="49" fillId="0" borderId="0" xfId="1288" applyNumberFormat="1" applyFont="1" applyAlignment="1">
      <alignment horizontal="left" vertical="center" wrapText="1"/>
    </xf>
    <xf numFmtId="0" fontId="49" fillId="0" borderId="0" xfId="1288" applyFont="1" applyAlignment="1">
      <alignment horizontal="left"/>
    </xf>
    <xf numFmtId="178" fontId="49" fillId="0" borderId="0" xfId="1288" applyNumberFormat="1" applyFont="1" applyAlignment="1">
      <alignment horizontal="left"/>
    </xf>
    <xf numFmtId="171" fontId="49" fillId="0" borderId="0" xfId="1288" applyNumberFormat="1" applyFont="1" applyAlignment="1">
      <alignment horizontal="left"/>
    </xf>
    <xf numFmtId="0" fontId="49" fillId="0" borderId="0" xfId="1288" applyFont="1" applyAlignment="1">
      <alignment horizontal="left" vertical="center"/>
    </xf>
    <xf numFmtId="251" fontId="0" fillId="0" borderId="0" xfId="0" applyNumberFormat="1"/>
    <xf numFmtId="0" fontId="51" fillId="0" borderId="0" xfId="0" applyFont="1" applyAlignment="1">
      <alignment horizontal="center" vertical="center" wrapText="1"/>
    </xf>
    <xf numFmtId="0" fontId="51"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96"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96"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8"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96"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96"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8"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0" fontId="25" fillId="0" borderId="63" xfId="0" applyFont="1" applyBorder="1" applyAlignment="1">
      <alignment horizontal="center"/>
    </xf>
    <xf numFmtId="6" fontId="25" fillId="0" borderId="52" xfId="0" applyNumberFormat="1" applyFont="1" applyBorder="1" applyAlignment="1">
      <alignment horizontal="center"/>
    </xf>
    <xf numFmtId="176" fontId="26" fillId="0" borderId="53" xfId="1179" applyNumberFormat="1" applyFont="1" applyBorder="1" applyAlignment="1">
      <alignment horizontal="center"/>
    </xf>
    <xf numFmtId="49" fontId="25" fillId="0" borderId="64" xfId="0" applyNumberFormat="1" applyFont="1" applyBorder="1"/>
    <xf numFmtId="43" fontId="26" fillId="0" borderId="65" xfId="1110" applyFont="1" applyBorder="1" applyAlignment="1">
      <alignment horizontal="center"/>
    </xf>
    <xf numFmtId="49" fontId="196" fillId="0" borderId="66" xfId="0" applyNumberFormat="1" applyFont="1" applyBorder="1"/>
    <xf numFmtId="0" fontId="25" fillId="0" borderId="67" xfId="0" applyFont="1" applyBorder="1" applyAlignment="1">
      <alignment horizontal="center"/>
    </xf>
    <xf numFmtId="43" fontId="26" fillId="0" borderId="68" xfId="1110" applyFont="1" applyBorder="1" applyAlignment="1">
      <alignment horizontal="center"/>
    </xf>
    <xf numFmtId="49" fontId="196"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8" fontId="26" fillId="0" borderId="56" xfId="1110" applyNumberFormat="1" applyFont="1" applyBorder="1" applyAlignment="1">
      <alignment horizontal="center"/>
    </xf>
    <xf numFmtId="0" fontId="196" fillId="0" borderId="55" xfId="0" applyFont="1" applyBorder="1" applyAlignment="1">
      <alignment horizontal="center"/>
    </xf>
    <xf numFmtId="0" fontId="196"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8" fontId="26" fillId="0" borderId="53" xfId="1110" applyNumberFormat="1" applyFont="1" applyBorder="1" applyAlignment="1">
      <alignment horizontal="center"/>
    </xf>
    <xf numFmtId="0" fontId="25"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52" xfId="0" applyFont="1" applyBorder="1"/>
    <xf numFmtId="0" fontId="25" fillId="0" borderId="55" xfId="0" applyFont="1" applyBorder="1"/>
    <xf numFmtId="43" fontId="0" fillId="0" borderId="0" xfId="1110" applyFont="1"/>
    <xf numFmtId="43" fontId="52" fillId="0" borderId="0" xfId="1110" applyFont="1" applyAlignment="1">
      <alignment horizontal="left"/>
    </xf>
    <xf numFmtId="0" fontId="201" fillId="0" borderId="0" xfId="0" applyFont="1" applyAlignment="1">
      <alignment horizontal="left" vertical="center"/>
    </xf>
    <xf numFmtId="3" fontId="201" fillId="0" borderId="0" xfId="0" applyNumberFormat="1" applyFont="1" applyAlignment="1">
      <alignment horizontal="right" vertical="top" wrapText="1"/>
    </xf>
    <xf numFmtId="0" fontId="201" fillId="0" borderId="0" xfId="0" applyFont="1" applyAlignment="1">
      <alignment vertical="top" wrapText="1"/>
    </xf>
    <xf numFmtId="0" fontId="201" fillId="0" borderId="0" xfId="0" applyFont="1" applyAlignment="1">
      <alignment horizontal="center" vertical="top" wrapText="1"/>
    </xf>
    <xf numFmtId="0" fontId="134"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1" fillId="0" borderId="0" xfId="1288" applyNumberFormat="1" applyFont="1" applyAlignment="1">
      <alignment horizontal="left"/>
    </xf>
    <xf numFmtId="171" fontId="49" fillId="0" borderId="0" xfId="1348" applyNumberFormat="1" applyFont="1" applyAlignment="1">
      <alignment horizontal="left"/>
    </xf>
    <xf numFmtId="171" fontId="0" fillId="0" borderId="0" xfId="0" applyNumberFormat="1" applyAlignment="1">
      <alignment horizontal="left"/>
    </xf>
    <xf numFmtId="0" fontId="184" fillId="53" borderId="72" xfId="659" applyFont="1" applyFill="1" applyBorder="1" applyAlignment="1">
      <alignment horizontal="center"/>
    </xf>
    <xf numFmtId="0" fontId="28" fillId="53" borderId="72" xfId="659" applyFont="1" applyFill="1" applyBorder="1" applyAlignment="1">
      <alignment horizontal="center"/>
    </xf>
    <xf numFmtId="0" fontId="28" fillId="53" borderId="72" xfId="659" applyFont="1" applyFill="1" applyBorder="1"/>
    <xf numFmtId="0" fontId="58" fillId="44" borderId="72" xfId="659" applyFont="1" applyFill="1" applyBorder="1" applyAlignment="1">
      <alignment horizontal="center" wrapText="1"/>
    </xf>
    <xf numFmtId="0" fontId="58" fillId="44" borderId="72" xfId="659" applyFont="1" applyFill="1" applyBorder="1" applyAlignment="1">
      <alignment horizontal="center"/>
    </xf>
    <xf numFmtId="42" fontId="58" fillId="44" borderId="72" xfId="659" applyNumberFormat="1" applyFont="1" applyFill="1" applyBorder="1" applyAlignment="1">
      <alignment horizontal="center" wrapText="1"/>
    </xf>
    <xf numFmtId="9" fontId="58" fillId="44" borderId="72" xfId="659" applyNumberFormat="1" applyFont="1" applyFill="1" applyBorder="1" applyAlignment="1">
      <alignment horizontal="center" wrapText="1"/>
    </xf>
    <xf numFmtId="0" fontId="58" fillId="44" borderId="72" xfId="659" applyFont="1" applyFill="1" applyBorder="1" applyAlignment="1">
      <alignment wrapText="1"/>
    </xf>
    <xf numFmtId="9" fontId="58" fillId="44" borderId="72" xfId="659" applyNumberFormat="1" applyFont="1" applyFill="1" applyBorder="1" applyAlignment="1">
      <alignment horizontal="center"/>
    </xf>
    <xf numFmtId="42" fontId="58" fillId="44" borderId="72" xfId="659" applyNumberFormat="1" applyFont="1" applyFill="1" applyBorder="1" applyAlignment="1">
      <alignment wrapText="1"/>
    </xf>
    <xf numFmtId="5" fontId="58" fillId="44" borderId="72" xfId="659" applyNumberFormat="1" applyFont="1" applyFill="1" applyBorder="1" applyAlignment="1">
      <alignment horizontal="center" wrapText="1"/>
    </xf>
    <xf numFmtId="5" fontId="58" fillId="44" borderId="72" xfId="659" applyNumberFormat="1" applyFont="1" applyFill="1" applyBorder="1" applyAlignment="1">
      <alignment wrapText="1"/>
    </xf>
    <xf numFmtId="0" fontId="175" fillId="55" borderId="72" xfId="659" applyFont="1" applyFill="1" applyBorder="1" applyAlignment="1">
      <alignment wrapText="1"/>
    </xf>
    <xf numFmtId="0" fontId="202" fillId="0" borderId="0" xfId="0" applyFont="1"/>
    <xf numFmtId="0" fontId="203"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5" fontId="142" fillId="46" borderId="0" xfId="0" applyNumberFormat="1" applyFont="1" applyFill="1" applyAlignment="1">
      <alignment horizontal="center"/>
    </xf>
    <xf numFmtId="176"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6" fontId="0" fillId="45" borderId="0" xfId="0" applyNumberFormat="1" applyFill="1" applyAlignment="1">
      <alignment horizontal="center"/>
    </xf>
    <xf numFmtId="0" fontId="0" fillId="45" borderId="0" xfId="0" applyFill="1"/>
    <xf numFmtId="0" fontId="146" fillId="0" borderId="0" xfId="0" applyFont="1" applyAlignment="1">
      <alignment horizontal="center" vertical="center" wrapText="1"/>
    </xf>
    <xf numFmtId="0" fontId="204" fillId="0" borderId="0" xfId="0" applyFont="1"/>
    <xf numFmtId="0" fontId="145" fillId="0" borderId="0" xfId="0" applyFont="1"/>
    <xf numFmtId="0" fontId="146" fillId="0" borderId="0" xfId="0" applyFont="1"/>
    <xf numFmtId="0" fontId="146" fillId="0" borderId="1" xfId="0" applyFont="1" applyBorder="1"/>
    <xf numFmtId="253" fontId="146" fillId="0" borderId="1" xfId="0" applyNumberFormat="1" applyFont="1" applyBorder="1"/>
    <xf numFmtId="253" fontId="146" fillId="0" borderId="0" xfId="0" applyNumberFormat="1" applyFont="1"/>
    <xf numFmtId="0" fontId="146" fillId="0" borderId="9" xfId="0" applyFont="1" applyBorder="1"/>
    <xf numFmtId="253" fontId="146" fillId="0" borderId="0" xfId="0" applyNumberFormat="1" applyFont="1" applyAlignment="1">
      <alignment horizontal="center" vertical="center" wrapText="1"/>
    </xf>
    <xf numFmtId="0" fontId="146" fillId="0" borderId="2" xfId="0" applyFont="1" applyBorder="1"/>
    <xf numFmtId="0" fontId="146" fillId="0" borderId="73" xfId="0" applyFont="1" applyBorder="1"/>
    <xf numFmtId="176" fontId="58" fillId="44" borderId="72" xfId="659" applyNumberFormat="1" applyFont="1" applyFill="1" applyBorder="1" applyAlignment="1">
      <alignment horizontal="center"/>
    </xf>
    <xf numFmtId="176" fontId="58" fillId="44" borderId="72" xfId="659" applyNumberFormat="1" applyFont="1" applyFill="1" applyBorder="1" applyAlignment="1">
      <alignment horizontal="center" wrapText="1"/>
    </xf>
    <xf numFmtId="42" fontId="205" fillId="44" borderId="72" xfId="659" applyNumberFormat="1" applyFont="1" applyFill="1" applyBorder="1" applyAlignment="1">
      <alignment wrapText="1"/>
    </xf>
    <xf numFmtId="0" fontId="58" fillId="44" borderId="72" xfId="659" applyFont="1" applyFill="1" applyBorder="1" applyAlignment="1">
      <alignment horizontal="left" wrapText="1"/>
    </xf>
    <xf numFmtId="0" fontId="0" fillId="44" borderId="0" xfId="0" applyFill="1" applyAlignment="1">
      <alignment horizontal="center"/>
    </xf>
    <xf numFmtId="0" fontId="147" fillId="0" borderId="0" xfId="945" applyFont="1"/>
    <xf numFmtId="0" fontId="206" fillId="0" borderId="0" xfId="0" applyFont="1" applyAlignment="1">
      <alignment vertical="top" wrapText="1"/>
    </xf>
    <xf numFmtId="0" fontId="206" fillId="0" borderId="0" xfId="0" applyFont="1" applyAlignment="1">
      <alignment horizontal="center" vertical="top" wrapText="1"/>
    </xf>
    <xf numFmtId="3" fontId="206" fillId="0" borderId="0" xfId="0" applyNumberFormat="1" applyFont="1" applyProtection="1">
      <protection locked="0"/>
    </xf>
    <xf numFmtId="0" fontId="177" fillId="0" borderId="0" xfId="0" applyFont="1" applyAlignment="1">
      <alignment horizontal="right"/>
    </xf>
    <xf numFmtId="0" fontId="177" fillId="0" borderId="44" xfId="0" applyFont="1" applyBorder="1" applyAlignment="1">
      <alignment horizontal="center"/>
    </xf>
    <xf numFmtId="0" fontId="177" fillId="0" borderId="33" xfId="0" applyFont="1" applyBorder="1" applyAlignment="1">
      <alignment horizontal="center"/>
    </xf>
    <xf numFmtId="0" fontId="177" fillId="0" borderId="33" xfId="0" applyFont="1" applyBorder="1" applyAlignment="1">
      <alignment horizontal="center" wrapText="1"/>
    </xf>
    <xf numFmtId="0" fontId="177" fillId="0" borderId="35" xfId="0" applyFont="1" applyBorder="1" applyAlignment="1">
      <alignment horizontal="center" wrapText="1"/>
    </xf>
    <xf numFmtId="0" fontId="178" fillId="0" borderId="0" xfId="0" applyFont="1" applyAlignment="1">
      <alignment horizontal="center" wrapText="1"/>
    </xf>
    <xf numFmtId="0" fontId="178" fillId="0" borderId="28" xfId="0" applyFont="1" applyBorder="1" applyAlignment="1">
      <alignment horizontal="center" wrapText="1"/>
    </xf>
    <xf numFmtId="0" fontId="177" fillId="0" borderId="34" xfId="0" applyFont="1" applyBorder="1" applyAlignment="1">
      <alignment horizontal="center"/>
    </xf>
    <xf numFmtId="0" fontId="177" fillId="0" borderId="15" xfId="0" applyFont="1" applyBorder="1" applyAlignment="1">
      <alignment horizontal="center"/>
    </xf>
    <xf numFmtId="0" fontId="177" fillId="0" borderId="41" xfId="0" applyFont="1" applyBorder="1" applyAlignment="1">
      <alignment horizontal="center"/>
    </xf>
    <xf numFmtId="3" fontId="179" fillId="0" borderId="39" xfId="0" applyNumberFormat="1" applyFont="1" applyBorder="1"/>
    <xf numFmtId="0" fontId="177" fillId="0" borderId="31" xfId="659" applyFont="1" applyBorder="1" applyAlignment="1">
      <alignment horizontal="center"/>
    </xf>
    <xf numFmtId="10" fontId="180" fillId="0" borderId="31" xfId="0" applyNumberFormat="1" applyFont="1" applyBorder="1" applyAlignment="1">
      <alignment horizontal="center"/>
    </xf>
    <xf numFmtId="0" fontId="180" fillId="0" borderId="43" xfId="659" applyFont="1" applyBorder="1" applyAlignment="1">
      <alignment horizontal="center"/>
    </xf>
    <xf numFmtId="176" fontId="180" fillId="0" borderId="32" xfId="0" applyNumberFormat="1" applyFont="1" applyBorder="1" applyAlignment="1">
      <alignment horizontal="center"/>
    </xf>
    <xf numFmtId="176" fontId="180" fillId="0" borderId="0" xfId="0" applyNumberFormat="1" applyFont="1" applyAlignment="1">
      <alignment horizontal="right"/>
    </xf>
    <xf numFmtId="3" fontId="179" fillId="0" borderId="38" xfId="0" applyNumberFormat="1" applyFont="1" applyBorder="1"/>
    <xf numFmtId="0" fontId="179" fillId="0" borderId="31" xfId="659" applyFont="1" applyBorder="1" applyAlignment="1">
      <alignment horizontal="center"/>
    </xf>
    <xf numFmtId="176" fontId="179" fillId="0" borderId="0" xfId="0" applyNumberFormat="1" applyFont="1" applyAlignment="1">
      <alignment horizontal="right"/>
    </xf>
    <xf numFmtId="176" fontId="177" fillId="0" borderId="0" xfId="0" applyNumberFormat="1" applyFont="1" applyAlignment="1">
      <alignment horizontal="right"/>
    </xf>
    <xf numFmtId="0" fontId="167" fillId="0" borderId="0" xfId="0" applyFont="1" applyAlignment="1">
      <alignment vertical="center"/>
    </xf>
    <xf numFmtId="175" fontId="166" fillId="0" borderId="0" xfId="1179" applyNumberFormat="1" applyFont="1" applyAlignment="1">
      <alignment horizontal="center"/>
    </xf>
    <xf numFmtId="0" fontId="207" fillId="0" borderId="0" xfId="0" applyFont="1" applyAlignment="1">
      <alignment horizontal="center"/>
    </xf>
    <xf numFmtId="44" fontId="166" fillId="0" borderId="0" xfId="1179" applyFont="1"/>
    <xf numFmtId="175" fontId="166" fillId="0" borderId="0" xfId="0" applyNumberFormat="1" applyFont="1"/>
    <xf numFmtId="0" fontId="58" fillId="44" borderId="72" xfId="659" applyFont="1" applyFill="1" applyBorder="1"/>
    <xf numFmtId="176" fontId="58" fillId="44" borderId="72" xfId="659" applyNumberFormat="1" applyFont="1" applyFill="1" applyBorder="1" applyAlignment="1">
      <alignment wrapText="1"/>
    </xf>
    <xf numFmtId="176" fontId="28" fillId="53" borderId="72" xfId="659" applyNumberFormat="1" applyFont="1" applyFill="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1" borderId="77" xfId="1509" applyFont="1" applyFill="1" applyBorder="1" applyAlignment="1">
      <alignment horizontal="left" vertical="center"/>
    </xf>
    <xf numFmtId="0" fontId="12" fillId="51" borderId="78" xfId="750" applyFont="1" applyFill="1" applyBorder="1" applyAlignment="1">
      <alignment horizontal="left" vertical="center"/>
    </xf>
    <xf numFmtId="0" fontId="12" fillId="51" borderId="78" xfId="750" applyFont="1" applyFill="1" applyBorder="1" applyAlignment="1">
      <alignment horizontal="center" vertical="center"/>
    </xf>
    <xf numFmtId="0" fontId="12" fillId="51" borderId="78" xfId="750" applyFont="1" applyFill="1" applyBorder="1" applyAlignment="1">
      <alignment horizontal="center" vertical="center" wrapText="1"/>
    </xf>
    <xf numFmtId="0" fontId="12" fillId="22" borderId="78" xfId="750" applyFont="1" applyFill="1" applyBorder="1" applyAlignment="1">
      <alignment horizontal="center" vertical="center" wrapText="1"/>
    </xf>
    <xf numFmtId="176" fontId="12" fillId="22" borderId="78" xfId="750" applyNumberFormat="1" applyFont="1" applyFill="1" applyBorder="1" applyAlignment="1">
      <alignment horizontal="center" vertical="center" wrapText="1"/>
    </xf>
    <xf numFmtId="0" fontId="25" fillId="38" borderId="0" xfId="1509"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172" fontId="25" fillId="38" borderId="0" xfId="750" applyNumberFormat="1" applyFont="1" applyFill="1" applyAlignment="1">
      <alignment horizontal="center"/>
    </xf>
    <xf numFmtId="0" fontId="25" fillId="38" borderId="80" xfId="1509"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2" fontId="25" fillId="38" borderId="82" xfId="750" applyNumberFormat="1" applyFont="1" applyFill="1" applyBorder="1" applyAlignment="1">
      <alignment horizontal="center"/>
    </xf>
    <xf numFmtId="176" fontId="25" fillId="38" borderId="82" xfId="750" applyNumberFormat="1" applyFont="1" applyFill="1" applyBorder="1" applyAlignment="1">
      <alignment horizontal="center"/>
    </xf>
    <xf numFmtId="0" fontId="25" fillId="38" borderId="84" xfId="750" applyFont="1" applyFill="1" applyBorder="1" applyAlignment="1">
      <alignment horizontal="left"/>
    </xf>
    <xf numFmtId="0" fontId="25" fillId="38" borderId="84" xfId="750" applyFont="1" applyFill="1" applyBorder="1" applyAlignment="1">
      <alignment horizontal="center"/>
    </xf>
    <xf numFmtId="176" fontId="25" fillId="38" borderId="84" xfId="750"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5" fillId="38" borderId="82" xfId="1256" applyFont="1" applyFill="1" applyBorder="1" applyAlignment="1">
      <alignment horizontal="left"/>
    </xf>
    <xf numFmtId="0" fontId="25" fillId="38" borderId="82" xfId="1256" applyFont="1" applyFill="1" applyBorder="1"/>
    <xf numFmtId="176" fontId="25" fillId="38" borderId="82" xfId="1256" applyNumberFormat="1" applyFont="1" applyFill="1" applyBorder="1" applyAlignment="1">
      <alignment horizontal="center"/>
    </xf>
    <xf numFmtId="176" fontId="11" fillId="0" borderId="0" xfId="659" applyNumberFormat="1" applyAlignment="1">
      <alignment horizontal="right"/>
    </xf>
    <xf numFmtId="0" fontId="50" fillId="38" borderId="0" xfId="750" applyFont="1" applyFill="1" applyAlignment="1">
      <alignment horizontal="center" vertical="center" wrapText="1"/>
    </xf>
    <xf numFmtId="0" fontId="18" fillId="0" borderId="0" xfId="1509" applyFont="1" applyAlignment="1">
      <alignment horizontal="left"/>
    </xf>
    <xf numFmtId="0" fontId="18" fillId="0" borderId="0" xfId="1509" applyFont="1"/>
    <xf numFmtId="176" fontId="18" fillId="0" borderId="0" xfId="1509" applyNumberFormat="1" applyFont="1" applyAlignment="1">
      <alignment horizontal="center"/>
    </xf>
    <xf numFmtId="176" fontId="12" fillId="22" borderId="79" xfId="374" applyNumberFormat="1" applyFont="1" applyFill="1" applyBorder="1" applyAlignment="1" applyProtection="1">
      <alignment horizontal="center" vertical="center" wrapText="1"/>
    </xf>
    <xf numFmtId="176" fontId="26" fillId="38" borderId="83"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38" borderId="0" xfId="0" applyFont="1" applyFill="1" applyAlignment="1">
      <alignment horizontal="left"/>
    </xf>
    <xf numFmtId="0" fontId="25" fillId="38" borderId="84" xfId="0" applyFont="1" applyFill="1" applyBorder="1" applyAlignment="1">
      <alignment horizontal="left"/>
    </xf>
    <xf numFmtId="0" fontId="25" fillId="38" borderId="84" xfId="0" applyFont="1" applyFill="1" applyBorder="1"/>
    <xf numFmtId="176" fontId="25" fillId="38" borderId="84" xfId="0" applyNumberFormat="1" applyFont="1" applyFill="1" applyBorder="1" applyAlignment="1">
      <alignment horizontal="center"/>
    </xf>
    <xf numFmtId="176" fontId="26" fillId="38" borderId="81" xfId="374" applyNumberFormat="1" applyFont="1" applyFill="1" applyBorder="1" applyAlignment="1" applyProtection="1">
      <alignment horizontal="center"/>
    </xf>
    <xf numFmtId="0" fontId="25" fillId="38" borderId="0" xfId="0" applyFont="1" applyFill="1"/>
    <xf numFmtId="176" fontId="25" fillId="38" borderId="0" xfId="0" applyNumberFormat="1" applyFont="1" applyFill="1" applyAlignment="1">
      <alignment horizontal="center"/>
    </xf>
    <xf numFmtId="0" fontId="25" fillId="38" borderId="82" xfId="0" applyFont="1" applyFill="1" applyBorder="1" applyAlignment="1">
      <alignment horizontal="left"/>
    </xf>
    <xf numFmtId="0" fontId="25" fillId="38" borderId="82" xfId="0" applyFont="1" applyFill="1" applyBorder="1"/>
    <xf numFmtId="176" fontId="25" fillId="38" borderId="82" xfId="0" applyNumberFormat="1" applyFont="1" applyFill="1" applyBorder="1" applyAlignment="1">
      <alignment horizontal="center"/>
    </xf>
    <xf numFmtId="176" fontId="26" fillId="38" borderId="84" xfId="374" applyNumberFormat="1" applyFont="1" applyFill="1" applyBorder="1" applyAlignment="1" applyProtection="1">
      <alignment horizontal="center"/>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176" fontId="26" fillId="38" borderId="75" xfId="374" applyNumberFormat="1" applyFont="1" applyFill="1" applyBorder="1" applyAlignment="1" applyProtection="1">
      <alignment horizontal="center"/>
    </xf>
    <xf numFmtId="172" fontId="25" fillId="38" borderId="84" xfId="750" applyNumberFormat="1" applyFont="1" applyFill="1" applyBorder="1" applyAlignment="1">
      <alignment horizontal="center"/>
    </xf>
    <xf numFmtId="0" fontId="142" fillId="44" borderId="0" xfId="0" applyFont="1" applyFill="1"/>
    <xf numFmtId="175"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6" fontId="142"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58" fillId="44" borderId="72" xfId="659" applyNumberFormat="1" applyFont="1" applyFill="1" applyBorder="1" applyAlignment="1">
      <alignment horizontal="center" wrapText="1"/>
    </xf>
    <xf numFmtId="2" fontId="12" fillId="0" borderId="0" xfId="659" applyNumberFormat="1" applyFont="1"/>
    <xf numFmtId="173" fontId="211" fillId="0" borderId="0" xfId="0" applyNumberFormat="1" applyFont="1" applyAlignment="1">
      <alignment vertical="center" wrapText="1"/>
    </xf>
    <xf numFmtId="6" fontId="211" fillId="0" borderId="0" xfId="0" applyNumberFormat="1" applyFont="1" applyAlignment="1">
      <alignment vertical="center" wrapText="1"/>
    </xf>
    <xf numFmtId="0" fontId="212" fillId="0" borderId="0" xfId="0" applyFont="1"/>
    <xf numFmtId="0" fontId="211" fillId="0" borderId="0" xfId="0" applyFont="1" applyAlignment="1">
      <alignment horizontal="center" vertical="center" wrapText="1"/>
    </xf>
    <xf numFmtId="0" fontId="11" fillId="0" borderId="0" xfId="0" applyFont="1" applyAlignment="1">
      <alignment horizontal="center"/>
    </xf>
    <xf numFmtId="0" fontId="146" fillId="0" borderId="0" xfId="1507" applyFont="1" applyAlignment="1">
      <alignment horizontal="center"/>
    </xf>
    <xf numFmtId="6" fontId="146" fillId="0" borderId="0" xfId="1507" applyNumberFormat="1" applyFont="1" applyAlignment="1">
      <alignment horizontal="center"/>
    </xf>
    <xf numFmtId="252" fontId="146" fillId="0" borderId="0" xfId="1507"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77" fillId="0" borderId="85" xfId="0" applyFont="1" applyBorder="1" applyAlignment="1">
      <alignment horizontal="center"/>
    </xf>
    <xf numFmtId="17" fontId="177" fillId="0" borderId="86" xfId="0" applyNumberFormat="1" applyFont="1" applyBorder="1" applyAlignment="1">
      <alignment horizontal="center"/>
    </xf>
    <xf numFmtId="17" fontId="177" fillId="0" borderId="84" xfId="0" applyNumberFormat="1" applyFont="1" applyBorder="1" applyAlignment="1">
      <alignment horizontal="center"/>
    </xf>
    <xf numFmtId="10" fontId="177" fillId="0" borderId="85" xfId="0" applyNumberFormat="1" applyFont="1" applyBorder="1" applyAlignment="1">
      <alignment horizontal="center"/>
    </xf>
    <xf numFmtId="0" fontId="177" fillId="0" borderId="86" xfId="0" applyFont="1" applyBorder="1" applyAlignment="1">
      <alignment horizontal="center"/>
    </xf>
    <xf numFmtId="0" fontId="177" fillId="0" borderId="87" xfId="0" applyFont="1" applyBorder="1" applyAlignment="1">
      <alignment horizontal="center"/>
    </xf>
    <xf numFmtId="0" fontId="177" fillId="0" borderId="88" xfId="0" applyFont="1" applyBorder="1" applyAlignment="1">
      <alignment horizontal="center"/>
    </xf>
    <xf numFmtId="0" fontId="214" fillId="0" borderId="0" xfId="0" applyFont="1" applyAlignment="1">
      <alignment horizontal="center"/>
    </xf>
    <xf numFmtId="0" fontId="177" fillId="0" borderId="2" xfId="0" applyFont="1" applyBorder="1" applyAlignment="1">
      <alignment horizontal="center"/>
    </xf>
    <xf numFmtId="0" fontId="215" fillId="0" borderId="43" xfId="0" applyFont="1" applyBorder="1"/>
    <xf numFmtId="0" fontId="215" fillId="0" borderId="11" xfId="0" applyFont="1" applyBorder="1"/>
    <xf numFmtId="0" fontId="216" fillId="0" borderId="43" xfId="0" applyFont="1" applyBorder="1"/>
    <xf numFmtId="0" fontId="216" fillId="0" borderId="11" xfId="0" applyFont="1" applyBorder="1"/>
    <xf numFmtId="10" fontId="216" fillId="0" borderId="31" xfId="0" applyNumberFormat="1" applyFont="1" applyBorder="1" applyAlignment="1">
      <alignment horizontal="center"/>
    </xf>
    <xf numFmtId="0" fontId="216" fillId="0" borderId="43" xfId="659" applyFont="1" applyBorder="1" applyAlignment="1">
      <alignment horizontal="center"/>
    </xf>
    <xf numFmtId="176" fontId="216" fillId="0" borderId="32" xfId="0" applyNumberFormat="1" applyFont="1" applyBorder="1" applyAlignment="1">
      <alignment horizontal="center"/>
    </xf>
    <xf numFmtId="176" fontId="216" fillId="0" borderId="38" xfId="0" applyNumberFormat="1" applyFont="1" applyBorder="1" applyAlignment="1">
      <alignment horizontal="right"/>
    </xf>
    <xf numFmtId="0" fontId="216" fillId="0" borderId="0" xfId="0" applyFont="1"/>
    <xf numFmtId="10" fontId="214" fillId="0" borderId="31" xfId="0" applyNumberFormat="1" applyFont="1" applyBorder="1" applyAlignment="1">
      <alignment horizontal="center"/>
    </xf>
    <xf numFmtId="0" fontId="214" fillId="0" borderId="43" xfId="659" applyFont="1" applyBorder="1" applyAlignment="1">
      <alignment horizontal="center"/>
    </xf>
    <xf numFmtId="176" fontId="214" fillId="0" borderId="32" xfId="0" applyNumberFormat="1" applyFont="1" applyBorder="1" applyAlignment="1">
      <alignment horizontal="center"/>
    </xf>
    <xf numFmtId="3" fontId="217" fillId="0" borderId="38" xfId="0" applyNumberFormat="1" applyFont="1" applyBorder="1"/>
    <xf numFmtId="0" fontId="218" fillId="0" borderId="0" xfId="0" applyFont="1"/>
    <xf numFmtId="0" fontId="216" fillId="0" borderId="43" xfId="659" applyFont="1" applyBorder="1"/>
    <xf numFmtId="0" fontId="216" fillId="0" borderId="11" xfId="659" applyFont="1" applyBorder="1"/>
    <xf numFmtId="0" fontId="162" fillId="0" borderId="74" xfId="0" applyFont="1" applyBorder="1" applyAlignment="1">
      <alignment horizontal="center" vertic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5" fillId="0" borderId="0" xfId="0" applyFont="1" applyAlignment="1">
      <alignment horizontal="left"/>
    </xf>
    <xf numFmtId="3" fontId="145" fillId="0" borderId="0" xfId="0" applyNumberFormat="1" applyFont="1" applyAlignment="1" applyProtection="1">
      <alignment horizontal="center"/>
      <protection locked="0"/>
    </xf>
    <xf numFmtId="252" fontId="145" fillId="0" borderId="0" xfId="0" applyNumberFormat="1" applyFont="1" applyAlignment="1">
      <alignment horizontal="center"/>
    </xf>
    <xf numFmtId="255" fontId="145" fillId="0" borderId="0" xfId="1763" applyFont="1" applyFill="1" applyAlignment="1">
      <alignment horizontal="center"/>
    </xf>
    <xf numFmtId="0" fontId="18" fillId="0" borderId="0" xfId="0" applyFont="1" applyAlignment="1">
      <alignment horizontal="center"/>
    </xf>
    <xf numFmtId="0" fontId="146" fillId="0" borderId="0" xfId="0" applyFont="1" applyAlignment="1">
      <alignment horizontal="center"/>
    </xf>
    <xf numFmtId="255" fontId="146" fillId="0" borderId="0" xfId="1763" applyFont="1" applyFill="1" applyAlignment="1">
      <alignment horizontal="center"/>
    </xf>
    <xf numFmtId="255" fontId="145" fillId="0" borderId="0" xfId="1763" applyFont="1"/>
    <xf numFmtId="255" fontId="0" fillId="0" borderId="0" xfId="1763" applyFont="1"/>
    <xf numFmtId="17" fontId="146" fillId="0" borderId="0" xfId="0" applyNumberFormat="1" applyFont="1" applyAlignment="1">
      <alignment horizontal="center"/>
    </xf>
    <xf numFmtId="255" fontId="11" fillId="0" borderId="0" xfId="1763" applyFont="1"/>
    <xf numFmtId="0" fontId="147" fillId="0" borderId="0" xfId="0" applyFont="1" applyAlignment="1">
      <alignment horizontal="left"/>
    </xf>
    <xf numFmtId="250" fontId="164"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3" fillId="0" borderId="0" xfId="0" applyFont="1" applyAlignment="1">
      <alignment horizontal="left"/>
    </xf>
    <xf numFmtId="0" fontId="164"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7" fillId="0" borderId="0" xfId="0" applyFont="1" applyAlignment="1" applyProtection="1">
      <alignment horizontal="left"/>
      <protection locked="0"/>
    </xf>
    <xf numFmtId="0" fontId="16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21" fillId="55" borderId="72" xfId="659" applyFont="1" applyFill="1" applyBorder="1" applyAlignment="1">
      <alignment wrapText="1"/>
    </xf>
    <xf numFmtId="0" fontId="221" fillId="54" borderId="72" xfId="659" applyFont="1" applyFill="1" applyBorder="1" applyAlignment="1">
      <alignment wrapText="1"/>
    </xf>
    <xf numFmtId="5" fontId="58" fillId="44" borderId="72" xfId="659" applyNumberFormat="1" applyFont="1" applyFill="1" applyBorder="1"/>
    <xf numFmtId="176" fontId="58" fillId="44" borderId="72" xfId="659" applyNumberFormat="1" applyFont="1" applyFill="1" applyBorder="1"/>
    <xf numFmtId="0" fontId="58" fillId="0" borderId="72" xfId="659" applyFont="1" applyBorder="1"/>
    <xf numFmtId="0" fontId="58" fillId="0" borderId="72" xfId="659" applyFont="1" applyBorder="1" applyAlignment="1">
      <alignment horizontal="center"/>
    </xf>
    <xf numFmtId="5" fontId="58" fillId="0" borderId="72" xfId="659" applyNumberFormat="1" applyFont="1" applyBorder="1"/>
    <xf numFmtId="176" fontId="58" fillId="0" borderId="72" xfId="659" applyNumberFormat="1" applyFont="1" applyBorder="1"/>
    <xf numFmtId="176" fontId="58" fillId="0" borderId="72" xfId="659" applyNumberFormat="1" applyFont="1" applyBorder="1" applyAlignment="1">
      <alignment horizontal="center"/>
    </xf>
    <xf numFmtId="0" fontId="222" fillId="58" borderId="89" xfId="659" applyFont="1" applyFill="1" applyBorder="1" applyAlignment="1">
      <alignment horizontal="center" wrapText="1"/>
    </xf>
    <xf numFmtId="5" fontId="58" fillId="0" borderId="72" xfId="659" applyNumberFormat="1" applyFont="1" applyBorder="1" applyAlignment="1">
      <alignment wrapText="1"/>
    </xf>
    <xf numFmtId="175" fontId="58" fillId="44" borderId="72" xfId="659" applyNumberFormat="1" applyFont="1" applyFill="1" applyBorder="1" applyAlignment="1">
      <alignment horizontal="center"/>
    </xf>
    <xf numFmtId="0" fontId="58" fillId="44" borderId="72" xfId="659" applyFont="1" applyFill="1" applyBorder="1" applyAlignment="1">
      <alignment horizontal="left"/>
    </xf>
    <xf numFmtId="0" fontId="175" fillId="54" borderId="72" xfId="659" applyFont="1" applyFill="1" applyBorder="1" applyAlignment="1">
      <alignment wrapText="1"/>
    </xf>
    <xf numFmtId="0" fontId="147"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166" fillId="59" borderId="0" xfId="0" applyFont="1" applyFill="1"/>
    <xf numFmtId="256" fontId="167" fillId="0" borderId="0" xfId="1179" applyNumberFormat="1" applyFont="1" applyAlignment="1">
      <alignment horizontal="center" vertical="center" wrapText="1"/>
    </xf>
    <xf numFmtId="0" fontId="169" fillId="0" borderId="0" xfId="0" applyFont="1" applyAlignment="1">
      <alignment horizontal="center"/>
    </xf>
    <xf numFmtId="256" fontId="166" fillId="0" borderId="0" xfId="1179" applyNumberFormat="1" applyFont="1" applyAlignment="1">
      <alignment horizontal="center"/>
    </xf>
    <xf numFmtId="0" fontId="168" fillId="0" borderId="0" xfId="0" applyFont="1" applyAlignment="1">
      <alignment horizontal="center"/>
    </xf>
    <xf numFmtId="2" fontId="166" fillId="0" borderId="0" xfId="0" applyNumberFormat="1" applyFont="1" applyAlignment="1">
      <alignment horizontal="center"/>
    </xf>
    <xf numFmtId="256" fontId="166" fillId="0" borderId="0" xfId="0" applyNumberFormat="1" applyFont="1" applyAlignment="1">
      <alignment horizontal="center"/>
    </xf>
    <xf numFmtId="256" fontId="207" fillId="0" borderId="0" xfId="0" applyNumberFormat="1" applyFont="1" applyAlignment="1">
      <alignment horizontal="center"/>
    </xf>
    <xf numFmtId="0" fontId="166" fillId="44" borderId="0" xfId="0" applyFont="1" applyFill="1" applyAlignment="1">
      <alignment horizontal="center"/>
    </xf>
    <xf numFmtId="176" fontId="166" fillId="44" borderId="0" xfId="0" applyNumberFormat="1" applyFont="1" applyFill="1" applyAlignment="1">
      <alignment horizontal="center"/>
    </xf>
    <xf numFmtId="256" fontId="166" fillId="44" borderId="0" xfId="0" applyNumberFormat="1" applyFont="1" applyFill="1" applyAlignment="1">
      <alignment horizontal="center"/>
    </xf>
    <xf numFmtId="256" fontId="207" fillId="0" borderId="0" xfId="1179" applyNumberFormat="1" applyFont="1" applyAlignment="1">
      <alignment horizontal="center"/>
    </xf>
    <xf numFmtId="176" fontId="166" fillId="0" borderId="0" xfId="0" applyNumberFormat="1" applyFont="1" applyAlignment="1">
      <alignment horizontal="left"/>
    </xf>
    <xf numFmtId="0" fontId="208" fillId="0" borderId="0" xfId="0" applyFont="1" applyAlignment="1">
      <alignment horizontal="center"/>
    </xf>
    <xf numFmtId="0" fontId="168" fillId="0" borderId="0" xfId="0" applyFont="1" applyAlignment="1">
      <alignment horizontal="center" vertical="top"/>
    </xf>
    <xf numFmtId="0" fontId="166" fillId="0" borderId="0" xfId="0" applyFont="1" applyAlignment="1">
      <alignment horizontal="center" vertical="top" wrapText="1"/>
    </xf>
    <xf numFmtId="0" fontId="166" fillId="0" borderId="0" xfId="0" applyFont="1" applyAlignment="1">
      <alignment horizontal="center" vertical="top"/>
    </xf>
    <xf numFmtId="176" fontId="16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82" xfId="0" applyFont="1" applyBorder="1" applyAlignment="1">
      <alignment horizontal="left"/>
    </xf>
    <xf numFmtId="0" fontId="19" fillId="0" borderId="82" xfId="0" applyFont="1" applyBorder="1"/>
    <xf numFmtId="0" fontId="19" fillId="0" borderId="82" xfId="0" applyFont="1" applyBorder="1" applyAlignment="1">
      <alignment horizontal="center"/>
    </xf>
    <xf numFmtId="1" fontId="19" fillId="0" borderId="82" xfId="0" applyNumberFormat="1" applyFont="1" applyBorder="1" applyAlignment="1">
      <alignment horizontal="center"/>
    </xf>
    <xf numFmtId="2" fontId="19" fillId="0" borderId="82"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40" xfId="0" applyFont="1" applyBorder="1"/>
    <xf numFmtId="172" fontId="0" fillId="0" borderId="88" xfId="0" applyNumberFormat="1" applyBorder="1" applyAlignment="1">
      <alignment horizontal="center"/>
    </xf>
    <xf numFmtId="1" fontId="0" fillId="0" borderId="88" xfId="0" applyNumberFormat="1" applyBorder="1" applyAlignment="1">
      <alignment horizontal="center"/>
    </xf>
    <xf numFmtId="1" fontId="0" fillId="0" borderId="28" xfId="0" applyNumberFormat="1" applyBorder="1" applyAlignment="1">
      <alignment horizontal="center"/>
    </xf>
    <xf numFmtId="172" fontId="0" fillId="0" borderId="40" xfId="0" applyNumberFormat="1" applyBorder="1" applyAlignment="1">
      <alignment horizontal="center"/>
    </xf>
    <xf numFmtId="1" fontId="0" fillId="0" borderId="40" xfId="0" applyNumberFormat="1" applyBorder="1" applyAlignment="1">
      <alignment horizontal="center"/>
    </xf>
    <xf numFmtId="0" fontId="212" fillId="0" borderId="0" xfId="0" applyFont="1" applyAlignment="1">
      <alignment vertical="center"/>
    </xf>
    <xf numFmtId="179" fontId="58" fillId="44" borderId="72" xfId="659" applyNumberFormat="1" applyFont="1" applyFill="1" applyBorder="1" applyAlignment="1">
      <alignment horizontal="center"/>
    </xf>
    <xf numFmtId="0" fontId="228" fillId="0" borderId="0" xfId="0" applyFont="1"/>
    <xf numFmtId="0" fontId="131" fillId="0" borderId="0" xfId="0" applyFont="1"/>
    <xf numFmtId="0" fontId="131" fillId="0" borderId="0" xfId="0" applyFont="1" applyAlignment="1">
      <alignment horizontal="center" vertical="center"/>
    </xf>
    <xf numFmtId="0" fontId="229" fillId="0" borderId="1" xfId="1260" applyFont="1" applyBorder="1" applyAlignment="1" applyProtection="1">
      <alignment horizontal="center"/>
      <protection locked="0"/>
    </xf>
    <xf numFmtId="0" fontId="22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9" fontId="131" fillId="0" borderId="1" xfId="0" applyNumberFormat="1" applyFont="1" applyBorder="1" applyAlignment="1">
      <alignment horizontal="center"/>
    </xf>
    <xf numFmtId="0" fontId="229" fillId="60" borderId="1" xfId="0" applyFont="1" applyFill="1" applyBorder="1" applyAlignment="1">
      <alignment horizontal="center"/>
    </xf>
    <xf numFmtId="0" fontId="131" fillId="60" borderId="1" xfId="0" applyFont="1" applyFill="1" applyBorder="1" applyAlignment="1">
      <alignment horizontal="left"/>
    </xf>
    <xf numFmtId="0" fontId="131" fillId="60" borderId="1" xfId="0" applyFont="1" applyFill="1" applyBorder="1" applyAlignment="1">
      <alignment horizontal="center"/>
    </xf>
    <xf numFmtId="259" fontId="131" fillId="60" borderId="1" xfId="0" applyNumberFormat="1" applyFont="1" applyFill="1" applyBorder="1" applyAlignment="1">
      <alignment horizontal="center"/>
    </xf>
    <xf numFmtId="0" fontId="131" fillId="60" borderId="1" xfId="0" applyFont="1" applyFill="1" applyBorder="1" applyAlignment="1">
      <alignment horizontal="left" wrapText="1"/>
    </xf>
    <xf numFmtId="0" fontId="170" fillId="0" borderId="0" xfId="0" applyFont="1" applyAlignment="1">
      <alignment horizontal="left"/>
    </xf>
    <xf numFmtId="0" fontId="136" fillId="0" borderId="0" xfId="0" applyFont="1" applyAlignment="1">
      <alignment horizontal="left"/>
    </xf>
    <xf numFmtId="0" fontId="0" fillId="0" borderId="88" xfId="0" applyBorder="1" applyAlignment="1">
      <alignment horizontal="center"/>
    </xf>
    <xf numFmtId="0" fontId="0" fillId="0" borderId="40" xfId="0" applyBorder="1" applyAlignment="1">
      <alignment horizontal="center"/>
    </xf>
    <xf numFmtId="0" fontId="0" fillId="0" borderId="28" xfId="0" applyBorder="1" applyAlignment="1">
      <alignment horizontal="center" vertical="center"/>
    </xf>
    <xf numFmtId="0" fontId="0" fillId="0" borderId="40" xfId="0" applyBorder="1" applyAlignment="1">
      <alignment horizontal="center" vertical="center"/>
    </xf>
    <xf numFmtId="1" fontId="223" fillId="0" borderId="0" xfId="659" applyNumberFormat="1" applyFont="1" applyAlignment="1">
      <alignment horizontal="center"/>
    </xf>
    <xf numFmtId="253" fontId="146" fillId="0" borderId="73" xfId="0" applyNumberFormat="1" applyFont="1" applyBorder="1"/>
    <xf numFmtId="253" fontId="146" fillId="0" borderId="0" xfId="0" applyNumberFormat="1" applyFont="1" applyAlignment="1">
      <alignment horizontal="center" vertical="center"/>
    </xf>
    <xf numFmtId="0" fontId="11" fillId="0" borderId="0" xfId="659" applyAlignment="1">
      <alignment vertical="center"/>
    </xf>
    <xf numFmtId="0" fontId="19" fillId="0" borderId="40"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83"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26" fillId="50" borderId="1" xfId="0" applyNumberFormat="1" applyFont="1" applyFill="1" applyBorder="1" applyAlignment="1">
      <alignment horizontal="center" wrapText="1"/>
    </xf>
    <xf numFmtId="0" fontId="226" fillId="50" borderId="1" xfId="0" applyFont="1" applyFill="1" applyBorder="1" applyAlignment="1">
      <alignment horizontal="center" wrapText="1"/>
    </xf>
    <xf numFmtId="2" fontId="145" fillId="61" borderId="1" xfId="0" applyNumberFormat="1" applyFont="1" applyFill="1" applyBorder="1" applyAlignment="1">
      <alignment horizontal="center"/>
    </xf>
    <xf numFmtId="2" fontId="145" fillId="61" borderId="38" xfId="0" applyNumberFormat="1" applyFont="1" applyFill="1" applyBorder="1" applyAlignment="1">
      <alignment horizontal="center"/>
    </xf>
    <xf numFmtId="1" fontId="145" fillId="61"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43" xfId="0" applyNumberFormat="1" applyFont="1" applyBorder="1" applyAlignment="1">
      <alignment horizontal="center"/>
    </xf>
    <xf numFmtId="250" fontId="0" fillId="0" borderId="0" xfId="1763" applyNumberFormat="1" applyFont="1" applyFill="1" applyBorder="1" applyAlignment="1">
      <alignment horizontal="center"/>
    </xf>
    <xf numFmtId="0" fontId="229" fillId="50" borderId="1" xfId="0" applyFont="1" applyFill="1" applyBorder="1"/>
    <xf numFmtId="0" fontId="131" fillId="50" borderId="0" xfId="0" applyFont="1" applyFill="1"/>
    <xf numFmtId="0" fontId="19" fillId="0" borderId="83" xfId="0" applyFont="1" applyBorder="1"/>
    <xf numFmtId="1" fontId="145" fillId="0" borderId="0" xfId="0" applyNumberFormat="1" applyFont="1" applyAlignment="1">
      <alignment horizontal="center"/>
    </xf>
    <xf numFmtId="1" fontId="230" fillId="0" borderId="0" xfId="0" applyNumberFormat="1" applyFont="1" applyAlignment="1">
      <alignment horizontal="center"/>
    </xf>
    <xf numFmtId="260" fontId="0" fillId="0" borderId="76" xfId="0" applyNumberFormat="1" applyBorder="1" applyAlignment="1">
      <alignment horizontal="center" vertical="center"/>
    </xf>
    <xf numFmtId="0" fontId="0" fillId="0" borderId="1" xfId="0" applyBorder="1"/>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2" fontId="19" fillId="0" borderId="0" xfId="0" applyNumberFormat="1" applyFont="1" applyAlignment="1">
      <alignment horizontal="center"/>
    </xf>
    <xf numFmtId="0" fontId="19" fillId="0" borderId="0" xfId="0" applyFont="1"/>
    <xf numFmtId="0" fontId="19" fillId="0" borderId="0" xfId="0" applyFont="1" applyAlignment="1">
      <alignment horizontal="center"/>
    </xf>
    <xf numFmtId="41" fontId="11" fillId="0" borderId="0" xfId="0" applyNumberFormat="1" applyFont="1"/>
    <xf numFmtId="0" fontId="194" fillId="0" borderId="0" xfId="0" applyFont="1" applyAlignment="1">
      <alignment wrapText="1"/>
    </xf>
    <xf numFmtId="0" fontId="14" fillId="0" borderId="0" xfId="0" applyFont="1" applyAlignment="1" applyProtection="1">
      <alignment horizontal="center"/>
      <protection locked="0"/>
    </xf>
    <xf numFmtId="41" fontId="146" fillId="0" borderId="0" xfId="0" applyNumberFormat="1" applyFont="1" applyAlignment="1">
      <alignment horizontal="center"/>
    </xf>
    <xf numFmtId="3" fontId="12" fillId="0" borderId="0" xfId="0" applyNumberFormat="1" applyFont="1" applyAlignment="1" applyProtection="1">
      <alignment horizontal="center"/>
      <protection locked="0"/>
    </xf>
    <xf numFmtId="0" fontId="12" fillId="0" borderId="91" xfId="0" applyFont="1" applyBorder="1"/>
    <xf numFmtId="0" fontId="0" fillId="0" borderId="31" xfId="0" applyBorder="1"/>
    <xf numFmtId="0" fontId="0" fillId="0" borderId="32" xfId="0" applyBorder="1"/>
    <xf numFmtId="3" fontId="0" fillId="0" borderId="32" xfId="0" applyNumberFormat="1" applyBorder="1"/>
    <xf numFmtId="0" fontId="0" fillId="0" borderId="92" xfId="0" applyBorder="1"/>
    <xf numFmtId="0" fontId="0" fillId="0" borderId="93" xfId="0" applyBorder="1"/>
    <xf numFmtId="3" fontId="0" fillId="0" borderId="94" xfId="0" applyNumberFormat="1" applyBorder="1"/>
    <xf numFmtId="0" fontId="12" fillId="0" borderId="95" xfId="0" applyFont="1" applyBorder="1"/>
    <xf numFmtId="0" fontId="0" fillId="0" borderId="41" xfId="0" applyBorder="1"/>
    <xf numFmtId="0" fontId="12" fillId="0" borderId="29" xfId="0" applyFont="1" applyBorder="1"/>
    <xf numFmtId="1" fontId="145" fillId="0" borderId="1" xfId="0" applyNumberFormat="1" applyFont="1" applyBorder="1" applyAlignment="1">
      <alignment horizontal="center" wrapText="1"/>
    </xf>
    <xf numFmtId="0" fontId="11" fillId="0" borderId="1" xfId="0" applyFont="1" applyBorder="1" applyAlignment="1">
      <alignment horizontal="center"/>
    </xf>
    <xf numFmtId="1" fontId="145" fillId="0" borderId="96" xfId="0" applyNumberFormat="1" applyFont="1" applyBorder="1" applyAlignment="1">
      <alignment horizontal="center"/>
    </xf>
    <xf numFmtId="41" fontId="146" fillId="0" borderId="0" xfId="0" applyNumberFormat="1" applyFont="1"/>
    <xf numFmtId="253" fontId="145" fillId="0" borderId="0" xfId="0" applyNumberFormat="1" applyFont="1"/>
    <xf numFmtId="0" fontId="58" fillId="0" borderId="3" xfId="751" applyFont="1" applyBorder="1" applyAlignment="1">
      <alignment horizontal="left"/>
    </xf>
    <xf numFmtId="0" fontId="58" fillId="0" borderId="33" xfId="751" applyFont="1" applyBorder="1"/>
    <xf numFmtId="49" fontId="58" fillId="0" borderId="33" xfId="751" applyNumberFormat="1" applyFont="1" applyBorder="1" applyAlignment="1">
      <alignment horizontal="left"/>
    </xf>
    <xf numFmtId="49" fontId="58" fillId="0" borderId="0" xfId="751" quotePrefix="1" applyNumberFormat="1" applyFont="1" applyAlignment="1">
      <alignment horizontal="left"/>
    </xf>
    <xf numFmtId="49" fontId="160" fillId="0" borderId="0" xfId="659" applyNumberFormat="1" applyFont="1"/>
    <xf numFmtId="49" fontId="58" fillId="0" borderId="0" xfId="956" applyNumberFormat="1" applyFont="1"/>
    <xf numFmtId="176" fontId="166" fillId="0" borderId="0" xfId="1179" applyNumberFormat="1" applyFont="1" applyAlignment="1">
      <alignment horizontal="center"/>
    </xf>
    <xf numFmtId="176" fontId="166" fillId="0" borderId="0" xfId="1179" applyNumberFormat="1" applyFont="1" applyAlignment="1">
      <alignment horizontal="left" indent="2"/>
    </xf>
    <xf numFmtId="0" fontId="233" fillId="0" borderId="0" xfId="0" applyFont="1" applyAlignment="1">
      <alignment horizontal="left"/>
    </xf>
    <xf numFmtId="0" fontId="233" fillId="0" borderId="0" xfId="0" applyFont="1" applyAlignment="1">
      <alignment horizontal="center"/>
    </xf>
    <xf numFmtId="0" fontId="233" fillId="0" borderId="0" xfId="0" applyFont="1" applyAlignment="1" applyProtection="1">
      <alignment horizontal="left"/>
      <protection locked="0"/>
    </xf>
    <xf numFmtId="3" fontId="233" fillId="0" borderId="0" xfId="0" applyNumberFormat="1" applyFont="1" applyAlignment="1" applyProtection="1">
      <alignment horizontal="center"/>
      <protection locked="0"/>
    </xf>
    <xf numFmtId="0" fontId="233" fillId="0" borderId="0" xfId="0" applyFont="1"/>
    <xf numFmtId="0" fontId="234" fillId="0" borderId="0" xfId="0" applyFont="1" applyAlignment="1">
      <alignment horizontal="left"/>
    </xf>
    <xf numFmtId="0" fontId="234" fillId="0" borderId="0" xfId="0" applyFont="1" applyAlignment="1">
      <alignment horizontal="center"/>
    </xf>
    <xf numFmtId="0" fontId="211" fillId="0" borderId="0" xfId="0" applyFont="1"/>
    <xf numFmtId="3" fontId="211" fillId="0" borderId="0" xfId="0" applyNumberFormat="1" applyFont="1" applyAlignment="1" applyProtection="1">
      <alignment horizontal="center"/>
      <protection locked="0"/>
    </xf>
    <xf numFmtId="0" fontId="235" fillId="0" borderId="0" xfId="0" applyFont="1" applyAlignment="1">
      <alignment horizontal="left" vertical="center"/>
    </xf>
    <xf numFmtId="0" fontId="235" fillId="0" borderId="0" xfId="0" applyFont="1" applyAlignment="1">
      <alignment horizontal="center" vertical="center"/>
    </xf>
    <xf numFmtId="0" fontId="236" fillId="0" borderId="0" xfId="0" applyFont="1" applyAlignment="1">
      <alignment horizontal="left" vertical="center"/>
    </xf>
    <xf numFmtId="0" fontId="236" fillId="0" borderId="0" xfId="0" applyFont="1" applyAlignment="1">
      <alignment horizontal="center" vertical="center"/>
    </xf>
    <xf numFmtId="0" fontId="210" fillId="0" borderId="0" xfId="0" applyFont="1" applyAlignment="1">
      <alignment horizontal="center" vertical="center"/>
    </xf>
    <xf numFmtId="0" fontId="238" fillId="44" borderId="88" xfId="0" applyFont="1" applyFill="1" applyBorder="1" applyAlignment="1">
      <alignment horizontal="center" vertical="center"/>
    </xf>
    <xf numFmtId="0" fontId="238" fillId="44" borderId="40" xfId="0" applyFont="1" applyFill="1" applyBorder="1" applyAlignment="1">
      <alignment horizontal="center" vertical="center"/>
    </xf>
    <xf numFmtId="0" fontId="240" fillId="57" borderId="74" xfId="0" applyFont="1" applyFill="1" applyBorder="1" applyAlignment="1">
      <alignment horizontal="left" vertical="center"/>
    </xf>
    <xf numFmtId="0" fontId="241" fillId="57" borderId="75" xfId="0" applyFont="1" applyFill="1" applyBorder="1" applyAlignment="1">
      <alignment horizontal="center" vertical="center"/>
    </xf>
    <xf numFmtId="1" fontId="242" fillId="57" borderId="76" xfId="0" applyNumberFormat="1" applyFont="1" applyFill="1" applyBorder="1" applyAlignment="1">
      <alignment horizontal="center" vertical="center" wrapText="1"/>
    </xf>
    <xf numFmtId="0" fontId="243" fillId="0" borderId="80" xfId="0" applyFont="1" applyBorder="1" applyAlignment="1">
      <alignment horizontal="left" vertical="center"/>
    </xf>
    <xf numFmtId="0" fontId="243" fillId="0" borderId="84" xfId="0" applyFont="1" applyBorder="1" applyAlignment="1">
      <alignment horizontal="center" vertical="center" wrapText="1"/>
    </xf>
    <xf numFmtId="258" fontId="243" fillId="0" borderId="81" xfId="0" applyNumberFormat="1" applyFont="1" applyBorder="1" applyAlignment="1">
      <alignment horizontal="center" vertical="center"/>
    </xf>
    <xf numFmtId="0" fontId="243" fillId="0" borderId="36" xfId="0" applyFont="1" applyBorder="1" applyAlignment="1">
      <alignment horizontal="left" vertical="center"/>
    </xf>
    <xf numFmtId="0" fontId="243" fillId="0" borderId="0" xfId="0" applyFont="1" applyAlignment="1">
      <alignment horizontal="center" vertical="center" wrapText="1"/>
    </xf>
    <xf numFmtId="258" fontId="243" fillId="0" borderId="37" xfId="0" applyNumberFormat="1" applyFont="1" applyBorder="1" applyAlignment="1">
      <alignment horizontal="center" vertical="center"/>
    </xf>
    <xf numFmtId="173" fontId="243" fillId="0" borderId="37" xfId="0" applyNumberFormat="1" applyFont="1" applyBorder="1" applyAlignment="1">
      <alignment horizontal="center" vertical="center"/>
    </xf>
    <xf numFmtId="0" fontId="235" fillId="0" borderId="36" xfId="0" applyFont="1" applyBorder="1" applyAlignment="1">
      <alignment horizontal="left" vertical="center"/>
    </xf>
    <xf numFmtId="258" fontId="235" fillId="0" borderId="37" xfId="0" applyNumberFormat="1" applyFont="1" applyBorder="1"/>
    <xf numFmtId="3" fontId="243" fillId="0" borderId="82" xfId="0" applyNumberFormat="1" applyFont="1" applyBorder="1" applyAlignment="1">
      <alignment horizontal="center" vertical="center" wrapText="1"/>
    </xf>
    <xf numFmtId="258" fontId="243" fillId="0" borderId="83" xfId="0" applyNumberFormat="1" applyFont="1" applyBorder="1" applyAlignment="1">
      <alignment horizontal="center" vertical="center"/>
    </xf>
    <xf numFmtId="3" fontId="211" fillId="0" borderId="74" xfId="0" applyNumberFormat="1" applyFont="1" applyBorder="1" applyAlignment="1">
      <alignment horizontal="left" vertical="center"/>
    </xf>
    <xf numFmtId="3" fontId="211" fillId="0" borderId="75" xfId="0" applyNumberFormat="1" applyFont="1" applyBorder="1" applyAlignment="1">
      <alignment horizontal="center" vertical="center" wrapText="1"/>
    </xf>
    <xf numFmtId="0" fontId="211" fillId="0" borderId="76" xfId="0" applyFont="1" applyBorder="1" applyAlignment="1">
      <alignment horizontal="center" vertical="center"/>
    </xf>
    <xf numFmtId="3" fontId="244" fillId="63" borderId="74" xfId="0" applyNumberFormat="1" applyFont="1" applyFill="1" applyBorder="1" applyAlignment="1">
      <alignment horizontal="left" vertical="center"/>
    </xf>
    <xf numFmtId="3" fontId="211" fillId="63" borderId="75" xfId="0" applyNumberFormat="1" applyFont="1" applyFill="1" applyBorder="1" applyAlignment="1">
      <alignment horizontal="center" vertical="center" wrapText="1"/>
    </xf>
    <xf numFmtId="0" fontId="211" fillId="63" borderId="76" xfId="0" applyFont="1" applyFill="1" applyBorder="1" applyAlignment="1">
      <alignment horizontal="center" vertical="center"/>
    </xf>
    <xf numFmtId="3" fontId="243" fillId="0" borderId="80" xfId="0" applyNumberFormat="1" applyFont="1" applyBorder="1" applyAlignment="1">
      <alignment horizontal="left" vertical="center"/>
    </xf>
    <xf numFmtId="3" fontId="243" fillId="0" borderId="84" xfId="0" applyNumberFormat="1" applyFont="1" applyBorder="1" applyAlignment="1">
      <alignment horizontal="center" vertical="center" wrapText="1"/>
    </xf>
    <xf numFmtId="3" fontId="243" fillId="0" borderId="36" xfId="0" applyNumberFormat="1" applyFont="1" applyBorder="1" applyAlignment="1">
      <alignment horizontal="left" vertical="center"/>
    </xf>
    <xf numFmtId="3" fontId="243" fillId="0" borderId="0" xfId="0" applyNumberFormat="1" applyFont="1" applyAlignment="1">
      <alignment horizontal="center" vertical="center" wrapText="1"/>
    </xf>
    <xf numFmtId="3" fontId="211" fillId="0" borderId="0" xfId="0" applyNumberFormat="1"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horizontal="center" vertical="center"/>
    </xf>
    <xf numFmtId="0" fontId="245" fillId="57" borderId="74" xfId="0" applyFont="1" applyFill="1" applyBorder="1" applyAlignment="1">
      <alignment horizontal="left" vertical="center"/>
    </xf>
    <xf numFmtId="0" fontId="245" fillId="57" borderId="75" xfId="0" applyFont="1" applyFill="1" applyBorder="1" applyAlignment="1">
      <alignment horizontal="center" vertical="center"/>
    </xf>
    <xf numFmtId="0" fontId="242" fillId="57" borderId="76" xfId="0" applyFont="1" applyFill="1" applyBorder="1" applyAlignment="1">
      <alignment horizontal="center" vertical="center"/>
    </xf>
    <xf numFmtId="0" fontId="243" fillId="0" borderId="82" xfId="0" applyFont="1" applyBorder="1" applyAlignment="1">
      <alignment horizontal="center" vertical="center" wrapText="1"/>
    </xf>
    <xf numFmtId="3" fontId="243" fillId="0" borderId="74" xfId="0" applyNumberFormat="1" applyFont="1" applyBorder="1" applyAlignment="1">
      <alignment horizontal="left" vertical="center"/>
    </xf>
    <xf numFmtId="3" fontId="243" fillId="0" borderId="75" xfId="0" applyNumberFormat="1" applyFont="1" applyBorder="1" applyAlignment="1">
      <alignment horizontal="center" vertical="center" wrapText="1"/>
    </xf>
    <xf numFmtId="258" fontId="243" fillId="0" borderId="76" xfId="0" applyNumberFormat="1" applyFont="1" applyBorder="1" applyAlignment="1">
      <alignment horizontal="center" vertical="center"/>
    </xf>
    <xf numFmtId="258" fontId="211" fillId="0" borderId="0" xfId="0" applyNumberFormat="1" applyFont="1" applyAlignment="1">
      <alignment horizontal="center" vertical="center"/>
    </xf>
    <xf numFmtId="0" fontId="211" fillId="0" borderId="0" xfId="0" applyFont="1" applyAlignment="1">
      <alignment horizontal="left" vertical="center"/>
    </xf>
    <xf numFmtId="173" fontId="211" fillId="0" borderId="0" xfId="0" applyNumberFormat="1" applyFont="1" applyAlignment="1">
      <alignment horizontal="center" vertical="center"/>
    </xf>
    <xf numFmtId="0" fontId="241" fillId="57" borderId="75" xfId="0" applyFont="1" applyFill="1" applyBorder="1" applyAlignment="1">
      <alignment horizontal="center" vertical="center" wrapText="1"/>
    </xf>
    <xf numFmtId="173" fontId="242" fillId="57" borderId="76" xfId="0" applyNumberFormat="1" applyFont="1" applyFill="1" applyBorder="1" applyAlignment="1">
      <alignment horizontal="center" vertical="center"/>
    </xf>
    <xf numFmtId="258" fontId="243" fillId="0" borderId="81" xfId="0" applyNumberFormat="1" applyFont="1" applyBorder="1" applyAlignment="1">
      <alignment vertical="center"/>
    </xf>
    <xf numFmtId="258" fontId="243" fillId="0" borderId="37" xfId="0" applyNumberFormat="1" applyFont="1" applyBorder="1" applyAlignment="1">
      <alignment vertical="center"/>
    </xf>
    <xf numFmtId="0" fontId="235" fillId="0" borderId="0" xfId="0" applyFont="1" applyAlignment="1">
      <alignment horizontal="center"/>
    </xf>
    <xf numFmtId="0" fontId="246" fillId="0" borderId="36" xfId="0" applyFont="1" applyBorder="1" applyAlignment="1">
      <alignment horizontal="left" vertical="center"/>
    </xf>
    <xf numFmtId="0" fontId="246" fillId="0" borderId="82" xfId="0" applyFont="1" applyBorder="1" applyAlignment="1">
      <alignment horizontal="center" vertical="center"/>
    </xf>
    <xf numFmtId="258" fontId="243" fillId="0" borderId="83" xfId="0" applyNumberFormat="1" applyFont="1" applyBorder="1" applyAlignment="1">
      <alignment vertical="center"/>
    </xf>
    <xf numFmtId="173" fontId="241" fillId="57" borderId="76" xfId="0" applyNumberFormat="1" applyFont="1" applyFill="1" applyBorder="1" applyAlignment="1">
      <alignment horizontal="center" vertical="center"/>
    </xf>
    <xf numFmtId="0" fontId="246" fillId="0" borderId="80" xfId="0" applyFont="1" applyBorder="1" applyAlignment="1">
      <alignment horizontal="left" vertical="center"/>
    </xf>
    <xf numFmtId="0" fontId="246" fillId="0" borderId="84" xfId="0" applyFont="1" applyBorder="1" applyAlignment="1">
      <alignment horizontal="center" vertical="center"/>
    </xf>
    <xf numFmtId="0" fontId="246" fillId="0" borderId="0" xfId="0" applyFont="1" applyAlignment="1">
      <alignment horizontal="center" vertical="center"/>
    </xf>
    <xf numFmtId="258" fontId="246" fillId="0" borderId="37" xfId="0" applyNumberFormat="1" applyFont="1" applyBorder="1" applyAlignment="1">
      <alignment horizontal="center" vertical="center"/>
    </xf>
    <xf numFmtId="0" fontId="213" fillId="0" borderId="0" xfId="0" applyFont="1" applyAlignment="1">
      <alignment horizontal="left" vertical="center"/>
    </xf>
    <xf numFmtId="0" fontId="213" fillId="0" borderId="0" xfId="0" applyFont="1" applyAlignment="1">
      <alignment horizontal="center" vertical="center"/>
    </xf>
    <xf numFmtId="258" fontId="213" fillId="0" borderId="0" xfId="0" applyNumberFormat="1" applyFont="1" applyAlignment="1">
      <alignment horizontal="center" vertical="center"/>
    </xf>
    <xf numFmtId="0" fontId="241" fillId="57" borderId="75" xfId="0" applyFont="1" applyFill="1" applyBorder="1"/>
    <xf numFmtId="0" fontId="241" fillId="57" borderId="76" xfId="0" applyFont="1" applyFill="1" applyBorder="1" applyAlignment="1">
      <alignment vertical="center"/>
    </xf>
    <xf numFmtId="0" fontId="235" fillId="0" borderId="84" xfId="0" applyFont="1" applyBorder="1" applyAlignment="1">
      <alignment horizontal="center" vertical="center"/>
    </xf>
    <xf numFmtId="258" fontId="235" fillId="0" borderId="81" xfId="0" applyNumberFormat="1" applyFont="1" applyBorder="1" applyAlignment="1">
      <alignment horizontal="center" vertical="center"/>
    </xf>
    <xf numFmtId="0" fontId="211" fillId="63" borderId="75" xfId="0" applyFont="1" applyFill="1" applyBorder="1" applyAlignment="1">
      <alignment horizontal="center" vertical="center" wrapText="1"/>
    </xf>
    <xf numFmtId="0" fontId="211" fillId="63" borderId="76" xfId="0" applyFont="1" applyFill="1" applyBorder="1"/>
    <xf numFmtId="258" fontId="241" fillId="57" borderId="76" xfId="0" applyNumberFormat="1" applyFont="1" applyFill="1" applyBorder="1" applyAlignment="1">
      <alignment horizontal="center" vertical="center"/>
    </xf>
    <xf numFmtId="258" fontId="235" fillId="0" borderId="37" xfId="0" applyNumberFormat="1" applyFont="1" applyBorder="1" applyAlignment="1">
      <alignment horizontal="center" vertical="center"/>
    </xf>
    <xf numFmtId="0" fontId="235" fillId="0" borderId="36" xfId="0" applyFont="1" applyBorder="1" applyAlignment="1">
      <alignment horizontal="left"/>
    </xf>
    <xf numFmtId="0" fontId="235" fillId="47" borderId="0" xfId="0" applyFont="1" applyFill="1" applyAlignment="1">
      <alignment vertical="center"/>
    </xf>
    <xf numFmtId="0" fontId="247" fillId="0" borderId="0" xfId="0" applyFont="1" applyAlignment="1">
      <alignment vertical="center"/>
    </xf>
    <xf numFmtId="3" fontId="247" fillId="47" borderId="0" xfId="0" applyNumberFormat="1" applyFont="1" applyFill="1" applyAlignment="1">
      <alignment horizontal="center" vertical="center"/>
    </xf>
    <xf numFmtId="0" fontId="235" fillId="0" borderId="82" xfId="0" applyFont="1" applyBorder="1" applyAlignment="1">
      <alignment horizontal="center"/>
    </xf>
    <xf numFmtId="258" fontId="235" fillId="0" borderId="83" xfId="0" applyNumberFormat="1" applyFont="1" applyBorder="1"/>
    <xf numFmtId="0" fontId="212" fillId="0" borderId="0" xfId="0" applyFont="1" applyAlignment="1">
      <alignment horizontal="left"/>
    </xf>
    <xf numFmtId="0" fontId="212" fillId="0" borderId="0" xfId="0" applyFont="1" applyAlignment="1">
      <alignment horizontal="center"/>
    </xf>
    <xf numFmtId="258" fontId="212" fillId="0" borderId="0" xfId="0" applyNumberFormat="1" applyFont="1"/>
    <xf numFmtId="253" fontId="146" fillId="0" borderId="1" xfId="0" applyNumberFormat="1" applyFont="1" applyBorder="1" applyAlignment="1">
      <alignment horizontal="center" vertical="center" wrapText="1"/>
    </xf>
    <xf numFmtId="41" fontId="146" fillId="0" borderId="0" xfId="0" applyNumberFormat="1" applyFont="1" applyAlignment="1">
      <alignment horizontal="right"/>
    </xf>
    <xf numFmtId="253" fontId="146" fillId="0" borderId="73" xfId="0" applyNumberFormat="1" applyFont="1" applyBorder="1" applyAlignment="1">
      <alignment horizontal="center" vertical="center" wrapText="1"/>
    </xf>
    <xf numFmtId="0" fontId="146" fillId="0" borderId="0" xfId="0" quotePrefix="1" applyFont="1"/>
    <xf numFmtId="253" fontId="146" fillId="0" borderId="1" xfId="0" applyNumberFormat="1" applyFont="1" applyBorder="1" applyAlignment="1">
      <alignment horizontal="center" vertical="center"/>
    </xf>
    <xf numFmtId="253" fontId="0" fillId="0" borderId="0" xfId="0" applyNumberFormat="1"/>
    <xf numFmtId="41" fontId="146" fillId="0" borderId="0" xfId="0" quotePrefix="1" applyNumberFormat="1" applyFont="1"/>
    <xf numFmtId="254" fontId="146" fillId="0" borderId="0" xfId="0" applyNumberFormat="1" applyFont="1"/>
    <xf numFmtId="41" fontId="146" fillId="0" borderId="1" xfId="0" applyNumberFormat="1" applyFont="1" applyBorder="1"/>
    <xf numFmtId="41" fontId="146" fillId="0" borderId="0" xfId="0" applyNumberFormat="1" applyFont="1" applyAlignment="1">
      <alignment horizontal="center" vertical="center"/>
    </xf>
    <xf numFmtId="261" fontId="0" fillId="0" borderId="28" xfId="0" applyNumberFormat="1" applyBorder="1" applyAlignment="1">
      <alignment horizontal="center" vertical="center"/>
    </xf>
    <xf numFmtId="261" fontId="0" fillId="0" borderId="40" xfId="0" applyNumberFormat="1" applyBorder="1" applyAlignment="1">
      <alignment horizontal="center" vertical="center"/>
    </xf>
    <xf numFmtId="0" fontId="248" fillId="0" borderId="0" xfId="0" applyFont="1" applyAlignment="1">
      <alignment horizontal="center" vertical="center"/>
    </xf>
    <xf numFmtId="0" fontId="249" fillId="0" borderId="0" xfId="0" applyFont="1" applyAlignment="1">
      <alignment horizontal="center" vertical="center"/>
    </xf>
    <xf numFmtId="0" fontId="250" fillId="0" borderId="0" xfId="0" applyFont="1" applyAlignment="1">
      <alignment horizontal="center" vertical="center"/>
    </xf>
    <xf numFmtId="43" fontId="249" fillId="0" borderId="0" xfId="1110" applyFont="1" applyFill="1" applyBorder="1" applyAlignment="1">
      <alignment vertical="center"/>
    </xf>
    <xf numFmtId="0" fontId="253" fillId="45" borderId="97" xfId="0" applyFont="1" applyFill="1" applyBorder="1" applyAlignment="1">
      <alignment horizontal="center" vertical="center"/>
    </xf>
    <xf numFmtId="0" fontId="249" fillId="45" borderId="98" xfId="0" applyFont="1" applyFill="1" applyBorder="1" applyAlignment="1">
      <alignment horizontal="center" vertical="center"/>
    </xf>
    <xf numFmtId="43" fontId="249" fillId="45" borderId="98" xfId="1110" applyFont="1" applyFill="1" applyBorder="1" applyAlignment="1">
      <alignment horizontal="center" vertical="center" wrapText="1"/>
    </xf>
    <xf numFmtId="43" fontId="249" fillId="45" borderId="93" xfId="1110" applyFont="1" applyFill="1" applyBorder="1" applyAlignment="1">
      <alignment horizontal="center" vertical="center" wrapText="1"/>
    </xf>
    <xf numFmtId="43" fontId="252" fillId="0" borderId="9" xfId="1110" applyFont="1" applyFill="1" applyBorder="1" applyAlignment="1">
      <alignment horizontal="left" vertical="center"/>
    </xf>
    <xf numFmtId="0" fontId="249" fillId="0" borderId="9" xfId="0" applyFont="1" applyBorder="1" applyAlignment="1">
      <alignment horizontal="center" vertical="center"/>
    </xf>
    <xf numFmtId="2" fontId="249" fillId="0" borderId="9" xfId="0" applyNumberFormat="1" applyFont="1" applyBorder="1" applyAlignment="1">
      <alignment horizontal="left" vertical="center"/>
    </xf>
    <xf numFmtId="262" fontId="249" fillId="0" borderId="9" xfId="1110" applyNumberFormat="1" applyFont="1" applyFill="1" applyBorder="1" applyAlignment="1">
      <alignment horizontal="right" vertical="center"/>
    </xf>
    <xf numFmtId="262" fontId="249" fillId="0" borderId="9" xfId="1110" applyNumberFormat="1" applyFont="1" applyFill="1" applyBorder="1" applyAlignment="1">
      <alignment horizontal="center" vertical="center"/>
    </xf>
    <xf numFmtId="0" fontId="249" fillId="0" borderId="34" xfId="0" applyFont="1" applyBorder="1" applyAlignment="1">
      <alignment horizontal="center" vertical="center"/>
    </xf>
    <xf numFmtId="43" fontId="252" fillId="0" borderId="1" xfId="1110" applyFont="1" applyFill="1" applyBorder="1" applyAlignment="1">
      <alignment horizontal="left" vertical="center"/>
    </xf>
    <xf numFmtId="0" fontId="249" fillId="0" borderId="1" xfId="0" applyFont="1" applyBorder="1" applyAlignment="1">
      <alignment horizontal="center" vertical="center"/>
    </xf>
    <xf numFmtId="2" fontId="249" fillId="0" borderId="1" xfId="0" applyNumberFormat="1" applyFont="1" applyBorder="1" applyAlignment="1">
      <alignment horizontal="left" vertical="center"/>
    </xf>
    <xf numFmtId="262" fontId="249" fillId="0" borderId="1" xfId="1110" applyNumberFormat="1" applyFont="1" applyFill="1" applyBorder="1" applyAlignment="1">
      <alignment horizontal="right" vertical="center"/>
    </xf>
    <xf numFmtId="262" fontId="11" fillId="45" borderId="0" xfId="0" applyNumberFormat="1" applyFont="1" applyFill="1"/>
    <xf numFmtId="262" fontId="249" fillId="0" borderId="1" xfId="1110" applyNumberFormat="1" applyFont="1" applyFill="1" applyBorder="1" applyAlignment="1">
      <alignment horizontal="center" vertical="center"/>
    </xf>
    <xf numFmtId="262" fontId="0" fillId="45" borderId="0" xfId="0" applyNumberFormat="1" applyFill="1"/>
    <xf numFmtId="43" fontId="252" fillId="0" borderId="30" xfId="1110" applyFont="1" applyFill="1" applyBorder="1" applyAlignment="1">
      <alignment horizontal="left" vertical="center"/>
    </xf>
    <xf numFmtId="0" fontId="249" fillId="0" borderId="30" xfId="0" applyFont="1" applyBorder="1" applyAlignment="1">
      <alignment horizontal="center" vertical="center"/>
    </xf>
    <xf numFmtId="262" fontId="249" fillId="44" borderId="1" xfId="1110" applyNumberFormat="1" applyFont="1" applyFill="1" applyBorder="1" applyAlignment="1">
      <alignment horizontal="center" vertical="center"/>
    </xf>
    <xf numFmtId="0" fontId="249" fillId="0" borderId="31" xfId="0" applyFont="1" applyBorder="1" applyAlignment="1">
      <alignment horizontal="center" vertical="center"/>
    </xf>
    <xf numFmtId="43" fontId="252" fillId="0" borderId="100" xfId="1110" applyFont="1" applyFill="1" applyBorder="1" applyAlignment="1">
      <alignment horizontal="center" vertical="center"/>
    </xf>
    <xf numFmtId="1" fontId="249" fillId="0" borderId="100" xfId="0" applyNumberFormat="1" applyFont="1" applyBorder="1" applyAlignment="1">
      <alignment horizontal="center" vertical="center" wrapText="1"/>
    </xf>
    <xf numFmtId="2" fontId="249" fillId="0" borderId="100" xfId="0" applyNumberFormat="1" applyFont="1" applyBorder="1" applyAlignment="1">
      <alignment horizontal="left" vertical="center"/>
    </xf>
    <xf numFmtId="262" fontId="249" fillId="0" borderId="100" xfId="1110" applyNumberFormat="1" applyFont="1" applyFill="1" applyBorder="1" applyAlignment="1">
      <alignment horizontal="left" vertical="center"/>
    </xf>
    <xf numFmtId="262" fontId="249" fillId="44" borderId="93" xfId="1110" applyNumberFormat="1" applyFont="1" applyFill="1" applyBorder="1" applyAlignment="1">
      <alignment horizontal="center" vertical="center"/>
    </xf>
    <xf numFmtId="43" fontId="252" fillId="0" borderId="1" xfId="1110" applyFont="1" applyFill="1" applyBorder="1" applyAlignment="1">
      <alignment horizontal="center" vertical="center"/>
    </xf>
    <xf numFmtId="1" fontId="249" fillId="0" borderId="1" xfId="0" applyNumberFormat="1" applyFont="1" applyBorder="1" applyAlignment="1">
      <alignment horizontal="center" vertical="center" wrapText="1"/>
    </xf>
    <xf numFmtId="262" fontId="249" fillId="0" borderId="1" xfId="1110" applyNumberFormat="1" applyFont="1" applyFill="1" applyBorder="1" applyAlignment="1">
      <alignment horizontal="left" vertical="center"/>
    </xf>
    <xf numFmtId="0" fontId="253" fillId="45" borderId="77" xfId="0" applyFont="1" applyFill="1" applyBorder="1" applyAlignment="1">
      <alignment horizontal="center" vertical="center"/>
    </xf>
    <xf numFmtId="0" fontId="249" fillId="45" borderId="78" xfId="0" applyFont="1" applyFill="1" applyBorder="1" applyAlignment="1">
      <alignment horizontal="center" vertical="center"/>
    </xf>
    <xf numFmtId="43" fontId="249" fillId="45" borderId="78" xfId="1110" applyFont="1" applyFill="1" applyBorder="1" applyAlignment="1">
      <alignment horizontal="center" vertical="center" wrapText="1"/>
    </xf>
    <xf numFmtId="1" fontId="249" fillId="44" borderId="1" xfId="0" applyNumberFormat="1" applyFont="1" applyFill="1" applyBorder="1" applyAlignment="1">
      <alignment horizontal="center" vertical="center" wrapText="1"/>
    </xf>
    <xf numFmtId="43" fontId="249" fillId="0" borderId="0" xfId="1110" applyFont="1" applyFill="1" applyAlignment="1">
      <alignment vertical="center"/>
    </xf>
    <xf numFmtId="0" fontId="25" fillId="38" borderId="99" xfId="1509" applyFont="1" applyFill="1" applyBorder="1" applyAlignment="1">
      <alignment horizontal="left"/>
    </xf>
    <xf numFmtId="0" fontId="256" fillId="38" borderId="0" xfId="750" applyFont="1" applyFill="1"/>
    <xf numFmtId="0" fontId="25" fillId="38" borderId="99" xfId="0" applyFont="1" applyFill="1" applyBorder="1" applyAlignment="1">
      <alignment horizontal="left"/>
    </xf>
    <xf numFmtId="0" fontId="25" fillId="44" borderId="80" xfId="1509" applyFont="1" applyFill="1" applyBorder="1" applyAlignment="1">
      <alignment horizontal="left"/>
    </xf>
    <xf numFmtId="0" fontId="25" fillId="44" borderId="84" xfId="750" applyFont="1" applyFill="1" applyBorder="1" applyAlignment="1">
      <alignment horizontal="left"/>
    </xf>
    <xf numFmtId="0" fontId="25" fillId="44" borderId="84" xfId="750" applyFont="1" applyFill="1" applyBorder="1" applyAlignment="1">
      <alignment horizontal="center"/>
    </xf>
    <xf numFmtId="176" fontId="25" fillId="44" borderId="84" xfId="750" applyNumberFormat="1" applyFont="1" applyFill="1" applyBorder="1" applyAlignment="1">
      <alignment horizontal="center"/>
    </xf>
    <xf numFmtId="176" fontId="26" fillId="44" borderId="81" xfId="374" applyNumberFormat="1" applyFont="1" applyFill="1" applyBorder="1" applyAlignment="1" applyProtection="1">
      <alignment horizontal="center"/>
    </xf>
    <xf numFmtId="0" fontId="25" fillId="44" borderId="101" xfId="1509" applyFont="1" applyFill="1" applyBorder="1" applyAlignment="1">
      <alignment horizontal="left"/>
    </xf>
    <xf numFmtId="0" fontId="25" fillId="44" borderId="102" xfId="750" applyFont="1" applyFill="1" applyBorder="1" applyAlignment="1">
      <alignment horizontal="left"/>
    </xf>
    <xf numFmtId="0" fontId="25" fillId="44" borderId="102" xfId="750" applyFont="1" applyFill="1" applyBorder="1" applyAlignment="1">
      <alignment horizontal="center"/>
    </xf>
    <xf numFmtId="176" fontId="25" fillId="44" borderId="102" xfId="750" applyNumberFormat="1" applyFont="1" applyFill="1" applyBorder="1" applyAlignment="1">
      <alignment horizontal="center"/>
    </xf>
    <xf numFmtId="176" fontId="26" fillId="44" borderId="103" xfId="374" applyNumberFormat="1" applyFont="1" applyFill="1" applyBorder="1" applyAlignment="1" applyProtection="1">
      <alignment horizontal="center"/>
    </xf>
    <xf numFmtId="0" fontId="25" fillId="56" borderId="101" xfId="1509" applyFont="1" applyFill="1" applyBorder="1" applyAlignment="1">
      <alignment horizontal="left"/>
    </xf>
    <xf numFmtId="0" fontId="25" fillId="56" borderId="102" xfId="750" applyFont="1" applyFill="1" applyBorder="1" applyAlignment="1">
      <alignment horizontal="left"/>
    </xf>
    <xf numFmtId="0" fontId="25" fillId="56" borderId="102" xfId="750" applyFont="1" applyFill="1" applyBorder="1" applyAlignment="1">
      <alignment horizontal="center"/>
    </xf>
    <xf numFmtId="176" fontId="25" fillId="56" borderId="102" xfId="750" applyNumberFormat="1" applyFont="1" applyFill="1" applyBorder="1" applyAlignment="1">
      <alignment horizontal="center"/>
    </xf>
    <xf numFmtId="176" fontId="26" fillId="56" borderId="103" xfId="374" applyNumberFormat="1" applyFont="1" applyFill="1" applyBorder="1" applyAlignment="1" applyProtection="1">
      <alignment horizontal="center"/>
    </xf>
    <xf numFmtId="0" fontId="25" fillId="56" borderId="104" xfId="1509" applyFont="1" applyFill="1" applyBorder="1" applyAlignment="1">
      <alignment horizontal="left"/>
    </xf>
    <xf numFmtId="0" fontId="25" fillId="56" borderId="105" xfId="750" applyFont="1" applyFill="1" applyBorder="1" applyAlignment="1">
      <alignment horizontal="left"/>
    </xf>
    <xf numFmtId="0" fontId="25" fillId="56" borderId="105" xfId="750" applyFont="1" applyFill="1" applyBorder="1" applyAlignment="1">
      <alignment horizontal="center"/>
    </xf>
    <xf numFmtId="176" fontId="25" fillId="56" borderId="105" xfId="750" applyNumberFormat="1" applyFont="1" applyFill="1" applyBorder="1" applyAlignment="1">
      <alignment horizontal="center"/>
    </xf>
    <xf numFmtId="176" fontId="26" fillId="56" borderId="106" xfId="374" applyNumberFormat="1" applyFont="1" applyFill="1" applyBorder="1" applyAlignment="1" applyProtection="1">
      <alignment horizontal="center"/>
    </xf>
    <xf numFmtId="0" fontId="25" fillId="0" borderId="0" xfId="1509" applyFont="1" applyAlignment="1">
      <alignment horizontal="left"/>
    </xf>
    <xf numFmtId="0" fontId="25" fillId="60" borderId="101" xfId="1509" applyFont="1" applyFill="1" applyBorder="1" applyAlignment="1">
      <alignment horizontal="left"/>
    </xf>
    <xf numFmtId="0" fontId="25" fillId="60" borderId="102" xfId="750" applyFont="1" applyFill="1" applyBorder="1" applyAlignment="1">
      <alignment horizontal="left"/>
    </xf>
    <xf numFmtId="0" fontId="25" fillId="60" borderId="102" xfId="750" applyFont="1" applyFill="1" applyBorder="1" applyAlignment="1">
      <alignment horizontal="center"/>
    </xf>
    <xf numFmtId="1" fontId="25" fillId="60" borderId="102" xfId="750" applyNumberFormat="1" applyFont="1" applyFill="1" applyBorder="1" applyAlignment="1">
      <alignment horizontal="center"/>
    </xf>
    <xf numFmtId="176" fontId="25" fillId="60" borderId="102" xfId="750" applyNumberFormat="1" applyFont="1" applyFill="1" applyBorder="1" applyAlignment="1">
      <alignment horizontal="center"/>
    </xf>
    <xf numFmtId="176" fontId="26" fillId="60" borderId="103" xfId="374" applyNumberFormat="1" applyFont="1" applyFill="1" applyBorder="1" applyAlignment="1" applyProtection="1">
      <alignment horizontal="center"/>
    </xf>
    <xf numFmtId="0" fontId="25" fillId="60" borderId="107" xfId="1509" applyFont="1" applyFill="1" applyBorder="1" applyAlignment="1">
      <alignment horizontal="left"/>
    </xf>
    <xf numFmtId="0" fontId="25" fillId="60" borderId="4" xfId="750" applyFont="1" applyFill="1" applyBorder="1" applyAlignment="1">
      <alignment horizontal="left"/>
    </xf>
    <xf numFmtId="0" fontId="25" fillId="60" borderId="4" xfId="750" applyFont="1" applyFill="1" applyBorder="1" applyAlignment="1">
      <alignment horizontal="center"/>
    </xf>
    <xf numFmtId="1" fontId="25" fillId="60" borderId="4" xfId="750" applyNumberFormat="1" applyFont="1" applyFill="1" applyBorder="1" applyAlignment="1">
      <alignment horizontal="center"/>
    </xf>
    <xf numFmtId="176" fontId="25" fillId="60" borderId="4" xfId="750" applyNumberFormat="1" applyFont="1" applyFill="1" applyBorder="1" applyAlignment="1">
      <alignment horizontal="center"/>
    </xf>
    <xf numFmtId="176" fontId="26" fillId="60" borderId="108" xfId="374" applyNumberFormat="1" applyFont="1" applyFill="1" applyBorder="1" applyAlignment="1" applyProtection="1">
      <alignment horizontal="center"/>
    </xf>
    <xf numFmtId="0" fontId="25" fillId="60" borderId="99" xfId="1509" applyFont="1" applyFill="1" applyBorder="1" applyAlignment="1">
      <alignment horizontal="left"/>
    </xf>
    <xf numFmtId="0" fontId="25" fillId="60" borderId="82" xfId="750" applyFont="1" applyFill="1" applyBorder="1" applyAlignment="1">
      <alignment horizontal="left"/>
    </xf>
    <xf numFmtId="0" fontId="25" fillId="60" borderId="82" xfId="750" applyFont="1" applyFill="1" applyBorder="1" applyAlignment="1">
      <alignment horizontal="center"/>
    </xf>
    <xf numFmtId="1" fontId="25" fillId="60" borderId="82" xfId="750" applyNumberFormat="1" applyFont="1" applyFill="1" applyBorder="1" applyAlignment="1">
      <alignment horizontal="center"/>
    </xf>
    <xf numFmtId="176" fontId="25" fillId="60" borderId="82" xfId="750" applyNumberFormat="1" applyFont="1" applyFill="1" applyBorder="1" applyAlignment="1">
      <alignment horizontal="center"/>
    </xf>
    <xf numFmtId="176" fontId="26" fillId="60" borderId="83" xfId="374" applyNumberFormat="1" applyFont="1" applyFill="1" applyBorder="1" applyAlignment="1" applyProtection="1">
      <alignment horizontal="center"/>
    </xf>
    <xf numFmtId="0" fontId="25" fillId="44" borderId="109" xfId="1509" applyFont="1" applyFill="1" applyBorder="1" applyAlignment="1">
      <alignment horizontal="left"/>
    </xf>
    <xf numFmtId="0" fontId="25" fillId="44" borderId="110" xfId="750" applyFont="1" applyFill="1" applyBorder="1" applyAlignment="1">
      <alignment horizontal="left"/>
    </xf>
    <xf numFmtId="0" fontId="25" fillId="44" borderId="110" xfId="750" applyFont="1" applyFill="1" applyBorder="1" applyAlignment="1">
      <alignment horizontal="center"/>
    </xf>
    <xf numFmtId="172" fontId="25" fillId="44" borderId="110" xfId="750" applyNumberFormat="1" applyFont="1" applyFill="1" applyBorder="1" applyAlignment="1">
      <alignment horizontal="center"/>
    </xf>
    <xf numFmtId="176" fontId="25" fillId="44" borderId="110" xfId="750" applyNumberFormat="1" applyFont="1" applyFill="1" applyBorder="1" applyAlignment="1">
      <alignment horizontal="center"/>
    </xf>
    <xf numFmtId="176" fontId="26" fillId="44" borderId="111" xfId="374" applyNumberFormat="1" applyFont="1" applyFill="1" applyBorder="1" applyAlignment="1" applyProtection="1">
      <alignment horizontal="center"/>
    </xf>
    <xf numFmtId="0" fontId="25" fillId="44" borderId="112" xfId="1509" applyFont="1" applyFill="1" applyBorder="1" applyAlignment="1">
      <alignment horizontal="left"/>
    </xf>
    <xf numFmtId="0" fontId="25" fillId="44" borderId="113" xfId="750" applyFont="1" applyFill="1" applyBorder="1" applyAlignment="1">
      <alignment horizontal="left"/>
    </xf>
    <xf numFmtId="0" fontId="25" fillId="44" borderId="113" xfId="750" applyFont="1" applyFill="1" applyBorder="1" applyAlignment="1">
      <alignment horizontal="center"/>
    </xf>
    <xf numFmtId="172" fontId="25" fillId="44" borderId="113" xfId="750" applyNumberFormat="1" applyFont="1" applyFill="1" applyBorder="1" applyAlignment="1">
      <alignment horizontal="center"/>
    </xf>
    <xf numFmtId="176" fontId="25" fillId="44" borderId="113" xfId="750" applyNumberFormat="1" applyFont="1" applyFill="1" applyBorder="1" applyAlignment="1">
      <alignment horizontal="center"/>
    </xf>
    <xf numFmtId="176" fontId="26" fillId="44" borderId="114" xfId="374" applyNumberFormat="1" applyFont="1" applyFill="1" applyBorder="1" applyAlignment="1" applyProtection="1">
      <alignment horizontal="center"/>
    </xf>
    <xf numFmtId="0" fontId="25" fillId="44" borderId="104" xfId="1509" applyFont="1" applyFill="1" applyBorder="1" applyAlignment="1">
      <alignment horizontal="left"/>
    </xf>
    <xf numFmtId="0" fontId="25" fillId="44" borderId="105" xfId="750" applyFont="1" applyFill="1" applyBorder="1" applyAlignment="1">
      <alignment horizontal="left"/>
    </xf>
    <xf numFmtId="0" fontId="25" fillId="44" borderId="105" xfId="750" applyFont="1" applyFill="1" applyBorder="1" applyAlignment="1">
      <alignment horizontal="center"/>
    </xf>
    <xf numFmtId="172" fontId="25" fillId="44" borderId="105" xfId="750" applyNumberFormat="1" applyFont="1" applyFill="1" applyBorder="1" applyAlignment="1">
      <alignment horizontal="center"/>
    </xf>
    <xf numFmtId="176" fontId="25" fillId="44" borderId="105" xfId="750" applyNumberFormat="1" applyFont="1" applyFill="1" applyBorder="1" applyAlignment="1">
      <alignment horizontal="center"/>
    </xf>
    <xf numFmtId="176" fontId="26" fillId="44" borderId="106" xfId="374" applyNumberFormat="1" applyFont="1" applyFill="1" applyBorder="1" applyAlignment="1" applyProtection="1">
      <alignment horizontal="center"/>
    </xf>
    <xf numFmtId="0" fontId="25" fillId="60" borderId="80" xfId="1509" applyFont="1" applyFill="1" applyBorder="1" applyAlignment="1">
      <alignment horizontal="left"/>
    </xf>
    <xf numFmtId="0" fontId="25" fillId="60" borderId="84" xfId="750" applyFont="1" applyFill="1" applyBorder="1" applyAlignment="1">
      <alignment horizontal="left"/>
    </xf>
    <xf numFmtId="0" fontId="25" fillId="60" borderId="84" xfId="750" applyFont="1" applyFill="1" applyBorder="1" applyAlignment="1">
      <alignment horizontal="center"/>
    </xf>
    <xf numFmtId="1" fontId="25" fillId="60" borderId="84" xfId="750" applyNumberFormat="1" applyFont="1" applyFill="1" applyBorder="1" applyAlignment="1">
      <alignment horizontal="center"/>
    </xf>
    <xf numFmtId="176" fontId="25" fillId="60" borderId="84" xfId="750" applyNumberFormat="1" applyFont="1" applyFill="1" applyBorder="1" applyAlignment="1">
      <alignment horizontal="center"/>
    </xf>
    <xf numFmtId="176" fontId="26" fillId="60" borderId="81" xfId="374" applyNumberFormat="1" applyFont="1" applyFill="1" applyBorder="1" applyAlignment="1" applyProtection="1">
      <alignment horizontal="center"/>
    </xf>
    <xf numFmtId="0" fontId="25" fillId="38" borderId="112" xfId="1509" applyFont="1" applyFill="1" applyBorder="1" applyAlignment="1">
      <alignment horizontal="left"/>
    </xf>
    <xf numFmtId="0" fontId="25" fillId="38" borderId="113" xfId="750" applyFont="1" applyFill="1" applyBorder="1" applyAlignment="1">
      <alignment horizontal="left"/>
    </xf>
    <xf numFmtId="0" fontId="25" fillId="38" borderId="113" xfId="750" applyFont="1" applyFill="1" applyBorder="1" applyAlignment="1">
      <alignment horizontal="center"/>
    </xf>
    <xf numFmtId="172" fontId="25" fillId="38" borderId="113" xfId="750" applyNumberFormat="1" applyFont="1" applyFill="1" applyBorder="1" applyAlignment="1">
      <alignment horizontal="center"/>
    </xf>
    <xf numFmtId="176" fontId="25" fillId="38" borderId="113" xfId="750" applyNumberFormat="1" applyFont="1" applyFill="1" applyBorder="1" applyAlignment="1">
      <alignment horizontal="center"/>
    </xf>
    <xf numFmtId="176" fontId="26" fillId="38" borderId="114" xfId="374" applyNumberFormat="1" applyFont="1" applyFill="1" applyBorder="1" applyAlignment="1" applyProtection="1">
      <alignment horizontal="center"/>
    </xf>
    <xf numFmtId="0" fontId="25" fillId="66" borderId="112" xfId="1509" applyFont="1" applyFill="1" applyBorder="1" applyAlignment="1">
      <alignment horizontal="left"/>
    </xf>
    <xf numFmtId="0" fontId="25" fillId="66" borderId="113" xfId="750" applyFont="1" applyFill="1" applyBorder="1" applyAlignment="1">
      <alignment horizontal="left"/>
    </xf>
    <xf numFmtId="0" fontId="25" fillId="66" borderId="113" xfId="750" applyFont="1" applyFill="1" applyBorder="1" applyAlignment="1">
      <alignment horizontal="center"/>
    </xf>
    <xf numFmtId="172" fontId="25" fillId="66" borderId="113" xfId="750" applyNumberFormat="1" applyFont="1" applyFill="1" applyBorder="1" applyAlignment="1">
      <alignment horizontal="center"/>
    </xf>
    <xf numFmtId="176" fontId="25" fillId="66" borderId="113" xfId="750" applyNumberFormat="1" applyFont="1" applyFill="1" applyBorder="1" applyAlignment="1">
      <alignment horizontal="center"/>
    </xf>
    <xf numFmtId="176" fontId="26" fillId="66" borderId="114" xfId="374" applyNumberFormat="1" applyFont="1" applyFill="1" applyBorder="1" applyAlignment="1" applyProtection="1">
      <alignment horizontal="center"/>
    </xf>
    <xf numFmtId="0" fontId="25" fillId="60" borderId="104" xfId="1509" applyFont="1" applyFill="1" applyBorder="1" applyAlignment="1">
      <alignment horizontal="left"/>
    </xf>
    <xf numFmtId="0" fontId="25" fillId="60" borderId="105" xfId="750" applyFont="1" applyFill="1" applyBorder="1" applyAlignment="1">
      <alignment horizontal="left"/>
    </xf>
    <xf numFmtId="0" fontId="25" fillId="60" borderId="105" xfId="750" applyFont="1" applyFill="1" applyBorder="1" applyAlignment="1">
      <alignment horizontal="center"/>
    </xf>
    <xf numFmtId="172" fontId="25" fillId="60" borderId="105" xfId="750" applyNumberFormat="1" applyFont="1" applyFill="1" applyBorder="1" applyAlignment="1">
      <alignment horizontal="center"/>
    </xf>
    <xf numFmtId="176" fontId="25" fillId="60" borderId="105" xfId="750" applyNumberFormat="1" applyFont="1" applyFill="1" applyBorder="1" applyAlignment="1">
      <alignment horizontal="center"/>
    </xf>
    <xf numFmtId="176" fontId="26" fillId="60" borderId="106" xfId="374" applyNumberFormat="1" applyFont="1" applyFill="1" applyBorder="1" applyAlignment="1" applyProtection="1">
      <alignment horizontal="center"/>
    </xf>
    <xf numFmtId="0" fontId="25" fillId="38" borderId="109" xfId="1509" applyFont="1" applyFill="1" applyBorder="1" applyAlignment="1">
      <alignment horizontal="left"/>
    </xf>
    <xf numFmtId="0" fontId="25" fillId="38" borderId="110" xfId="750" applyFont="1" applyFill="1" applyBorder="1" applyAlignment="1">
      <alignment horizontal="left"/>
    </xf>
    <xf numFmtId="0" fontId="25" fillId="38" borderId="110" xfId="750" applyFont="1" applyFill="1" applyBorder="1" applyAlignment="1">
      <alignment horizontal="center"/>
    </xf>
    <xf numFmtId="172" fontId="25" fillId="38" borderId="110" xfId="750" applyNumberFormat="1" applyFont="1" applyFill="1" applyBorder="1" applyAlignment="1">
      <alignment horizontal="center"/>
    </xf>
    <xf numFmtId="176" fontId="25" fillId="38" borderId="110" xfId="750" applyNumberFormat="1" applyFont="1" applyFill="1" applyBorder="1" applyAlignment="1">
      <alignment horizontal="center"/>
    </xf>
    <xf numFmtId="176" fontId="26" fillId="38" borderId="111" xfId="374" applyNumberFormat="1" applyFont="1" applyFill="1" applyBorder="1" applyAlignment="1" applyProtection="1">
      <alignment horizontal="center"/>
    </xf>
    <xf numFmtId="0" fontId="25" fillId="38" borderId="104" xfId="1509" applyFont="1" applyFill="1" applyBorder="1" applyAlignment="1">
      <alignment horizontal="left"/>
    </xf>
    <xf numFmtId="0" fontId="25" fillId="38" borderId="105" xfId="750" applyFont="1" applyFill="1" applyBorder="1" applyAlignment="1">
      <alignment horizontal="left"/>
    </xf>
    <xf numFmtId="0" fontId="25" fillId="38" borderId="105" xfId="750" applyFont="1" applyFill="1" applyBorder="1" applyAlignment="1">
      <alignment horizontal="center"/>
    </xf>
    <xf numFmtId="172" fontId="25" fillId="38" borderId="105" xfId="750" applyNumberFormat="1" applyFont="1" applyFill="1" applyBorder="1" applyAlignment="1">
      <alignment horizontal="center"/>
    </xf>
    <xf numFmtId="176" fontId="25" fillId="38" borderId="105" xfId="750" applyNumberFormat="1" applyFont="1" applyFill="1" applyBorder="1" applyAlignment="1">
      <alignment horizontal="center"/>
    </xf>
    <xf numFmtId="176" fontId="26" fillId="38" borderId="106" xfId="374" applyNumberFormat="1" applyFont="1" applyFill="1" applyBorder="1" applyAlignment="1" applyProtection="1">
      <alignment horizontal="center"/>
    </xf>
    <xf numFmtId="0" fontId="209" fillId="38" borderId="99" xfId="1256" applyFont="1" applyFill="1" applyBorder="1" applyAlignment="1">
      <alignment horizontal="left"/>
    </xf>
    <xf numFmtId="0" fontId="26" fillId="38" borderId="99" xfId="1256" applyFont="1" applyFill="1" applyBorder="1" applyAlignment="1">
      <alignment horizontal="left"/>
    </xf>
    <xf numFmtId="0" fontId="11" fillId="0" borderId="0" xfId="1765" applyAlignment="1">
      <alignment horizontal="left"/>
    </xf>
    <xf numFmtId="0" fontId="12" fillId="0" borderId="0" xfId="1765" applyFont="1" applyAlignment="1">
      <alignment horizontal="left"/>
    </xf>
    <xf numFmtId="0" fontId="260" fillId="0" borderId="115" xfId="676" applyFont="1" applyBorder="1" applyAlignment="1">
      <alignment horizontal="left" vertical="center"/>
    </xf>
    <xf numFmtId="265" fontId="260" fillId="0" borderId="115" xfId="676" applyNumberFormat="1" applyFont="1" applyBorder="1" applyAlignment="1">
      <alignment horizontal="left" vertical="center"/>
    </xf>
    <xf numFmtId="10" fontId="260" fillId="0" borderId="115" xfId="1764" applyNumberFormat="1" applyFont="1" applyFill="1" applyBorder="1" applyAlignment="1">
      <alignment horizontal="center" vertical="center"/>
    </xf>
    <xf numFmtId="266" fontId="260" fillId="0" borderId="115" xfId="676" applyNumberFormat="1" applyFont="1" applyBorder="1" applyAlignment="1">
      <alignment horizontal="center" vertical="center"/>
    </xf>
    <xf numFmtId="265" fontId="260" fillId="0" borderId="115" xfId="676" applyNumberFormat="1" applyFont="1" applyBorder="1" applyAlignment="1">
      <alignment horizontal="center" vertical="center"/>
    </xf>
    <xf numFmtId="267" fontId="261" fillId="0" borderId="115" xfId="1370" quotePrefix="1" applyNumberFormat="1" applyFont="1" applyBorder="1" applyAlignment="1">
      <alignment horizontal="center" vertical="center" wrapText="1"/>
    </xf>
    <xf numFmtId="0" fontId="262" fillId="0" borderId="115" xfId="676" applyFont="1" applyBorder="1" applyAlignment="1">
      <alignment horizontal="left" vertical="center"/>
    </xf>
    <xf numFmtId="10" fontId="263" fillId="0" borderId="115" xfId="1764" applyNumberFormat="1" applyFont="1" applyFill="1" applyBorder="1" applyAlignment="1">
      <alignment horizontal="center" vertical="center"/>
    </xf>
    <xf numFmtId="267" fontId="264" fillId="0" borderId="115" xfId="1370" quotePrefix="1" applyNumberFormat="1" applyFont="1" applyBorder="1" applyAlignment="1">
      <alignment horizontal="center" vertical="center" wrapText="1"/>
    </xf>
    <xf numFmtId="265" fontId="259" fillId="0" borderId="115" xfId="676" applyNumberFormat="1" applyFont="1" applyBorder="1" applyAlignment="1">
      <alignment horizontal="center" vertical="center"/>
    </xf>
    <xf numFmtId="0" fontId="262" fillId="69" borderId="115" xfId="676" applyFont="1" applyFill="1" applyBorder="1" applyAlignment="1">
      <alignment horizontal="left" vertical="center"/>
    </xf>
    <xf numFmtId="265" fontId="260" fillId="69" borderId="115" xfId="676" applyNumberFormat="1" applyFont="1" applyFill="1" applyBorder="1" applyAlignment="1">
      <alignment horizontal="left" vertical="center"/>
    </xf>
    <xf numFmtId="265" fontId="260" fillId="69" borderId="115" xfId="676" applyNumberFormat="1" applyFont="1" applyFill="1" applyBorder="1" applyAlignment="1">
      <alignment horizontal="center" vertical="center"/>
    </xf>
    <xf numFmtId="268" fontId="265" fillId="69" borderId="115" xfId="676" applyNumberFormat="1" applyFont="1" applyFill="1" applyBorder="1" applyAlignment="1">
      <alignment vertical="center"/>
    </xf>
    <xf numFmtId="10" fontId="260" fillId="44" borderId="115" xfId="1764" quotePrefix="1" applyNumberFormat="1" applyFont="1" applyFill="1" applyBorder="1" applyAlignment="1">
      <alignment horizontal="center" vertical="center" wrapText="1"/>
    </xf>
    <xf numFmtId="0" fontId="262" fillId="70" borderId="115" xfId="676" applyFont="1" applyFill="1" applyBorder="1" applyAlignment="1">
      <alignment horizontal="left" vertical="center"/>
    </xf>
    <xf numFmtId="0" fontId="263" fillId="0" borderId="115" xfId="676" applyFont="1" applyBorder="1" applyAlignment="1">
      <alignment horizontal="left" vertical="center"/>
    </xf>
    <xf numFmtId="265" fontId="263" fillId="0" borderId="115" xfId="676" applyNumberFormat="1" applyFont="1" applyBorder="1" applyAlignment="1">
      <alignment horizontal="left" vertical="center"/>
    </xf>
    <xf numFmtId="10" fontId="263" fillId="44" borderId="115" xfId="1764" quotePrefix="1" applyNumberFormat="1" applyFont="1" applyFill="1" applyBorder="1" applyAlignment="1">
      <alignment horizontal="center" vertical="center" wrapText="1"/>
    </xf>
    <xf numFmtId="266" fontId="263" fillId="0" borderId="115" xfId="676" applyNumberFormat="1" applyFont="1" applyBorder="1" applyAlignment="1">
      <alignment horizontal="center" vertical="center"/>
    </xf>
    <xf numFmtId="265" fontId="263" fillId="0" borderId="115" xfId="676" applyNumberFormat="1" applyFont="1" applyBorder="1" applyAlignment="1">
      <alignment horizontal="center" vertical="center"/>
    </xf>
    <xf numFmtId="10" fontId="260" fillId="0" borderId="115" xfId="1764" quotePrefix="1" applyNumberFormat="1" applyFont="1" applyFill="1" applyBorder="1" applyAlignment="1">
      <alignment horizontal="center" vertical="center" wrapText="1"/>
    </xf>
    <xf numFmtId="268" fontId="260" fillId="69" borderId="115" xfId="676" applyNumberFormat="1" applyFont="1" applyFill="1" applyBorder="1" applyAlignment="1">
      <alignment vertical="center"/>
    </xf>
    <xf numFmtId="1" fontId="260" fillId="0" borderId="115" xfId="676" applyNumberFormat="1" applyFont="1" applyBorder="1" applyAlignment="1">
      <alignment horizontal="center" vertical="center"/>
    </xf>
    <xf numFmtId="10" fontId="260" fillId="69" borderId="115" xfId="676" applyNumberFormat="1" applyFont="1" applyFill="1" applyBorder="1" applyAlignment="1">
      <alignment horizontal="center" vertical="center"/>
    </xf>
    <xf numFmtId="172" fontId="260" fillId="0" borderId="115" xfId="676" applyNumberFormat="1" applyFont="1" applyBorder="1" applyAlignment="1">
      <alignment horizontal="center" vertical="center"/>
    </xf>
    <xf numFmtId="172" fontId="260" fillId="69" borderId="115" xfId="676" applyNumberFormat="1" applyFont="1" applyFill="1" applyBorder="1" applyAlignment="1">
      <alignment horizontal="center" vertical="center"/>
    </xf>
    <xf numFmtId="0" fontId="0" fillId="0" borderId="0" xfId="0" applyAlignment="1">
      <alignment vertical="center"/>
    </xf>
    <xf numFmtId="1" fontId="263" fillId="0" borderId="115" xfId="676" applyNumberFormat="1" applyFont="1" applyBorder="1" applyAlignment="1">
      <alignment horizontal="center" vertical="center"/>
    </xf>
    <xf numFmtId="172" fontId="263" fillId="0" borderId="115" xfId="676" applyNumberFormat="1" applyFont="1" applyBorder="1" applyAlignment="1">
      <alignment horizontal="center" vertical="center"/>
    </xf>
    <xf numFmtId="0" fontId="260" fillId="69" borderId="115" xfId="676" applyFont="1" applyFill="1" applyBorder="1" applyAlignment="1">
      <alignment horizontal="left" vertical="center"/>
    </xf>
    <xf numFmtId="49" fontId="145" fillId="0" borderId="0" xfId="0" applyNumberFormat="1" applyFont="1"/>
    <xf numFmtId="10" fontId="145" fillId="0" borderId="0" xfId="953" applyNumberFormat="1" applyFont="1"/>
    <xf numFmtId="176" fontId="145" fillId="0" borderId="0" xfId="0" applyNumberFormat="1" applyFont="1"/>
    <xf numFmtId="10" fontId="145" fillId="0" borderId="0" xfId="0" applyNumberFormat="1" applyFont="1"/>
    <xf numFmtId="0" fontId="204" fillId="0" borderId="123" xfId="0" applyFont="1" applyBorder="1"/>
    <xf numFmtId="2" fontId="267" fillId="0" borderId="124" xfId="0" applyNumberFormat="1" applyFont="1" applyBorder="1" applyAlignment="1">
      <alignment horizontal="left" vertical="center"/>
    </xf>
    <xf numFmtId="0" fontId="160" fillId="0" borderId="5" xfId="751" applyFont="1" applyBorder="1" applyAlignment="1">
      <alignment horizontal="left"/>
    </xf>
    <xf numFmtId="9" fontId="160" fillId="0" borderId="5" xfId="1764" applyFont="1" applyFill="1" applyBorder="1" applyAlignment="1">
      <alignment horizontal="left"/>
    </xf>
    <xf numFmtId="49" fontId="160" fillId="0" borderId="5" xfId="751" applyNumberFormat="1" applyFont="1" applyBorder="1" applyAlignment="1">
      <alignment horizontal="left"/>
    </xf>
    <xf numFmtId="0" fontId="160" fillId="0" borderId="5" xfId="751" applyFont="1" applyBorder="1" applyAlignment="1">
      <alignment horizontal="center"/>
    </xf>
    <xf numFmtId="4" fontId="160" fillId="0" borderId="5" xfId="751" applyNumberFormat="1" applyFont="1" applyBorder="1" applyAlignment="1">
      <alignment horizontal="right"/>
    </xf>
    <xf numFmtId="0" fontId="11" fillId="0" borderId="0" xfId="659" applyAlignment="1">
      <alignment horizontal="center"/>
    </xf>
    <xf numFmtId="0" fontId="224" fillId="0" borderId="0" xfId="659" applyFont="1" applyAlignment="1">
      <alignment horizontal="center"/>
    </xf>
    <xf numFmtId="0" fontId="231" fillId="0" borderId="0" xfId="659" applyFont="1" applyAlignment="1">
      <alignment horizontal="left"/>
    </xf>
    <xf numFmtId="0" fontId="197" fillId="0" borderId="0" xfId="659" applyFont="1"/>
    <xf numFmtId="0" fontId="198" fillId="46" borderId="88" xfId="659" applyFont="1" applyFill="1" applyBorder="1" applyAlignment="1">
      <alignment horizontal="center" vertical="center" wrapText="1"/>
    </xf>
    <xf numFmtId="0" fontId="198" fillId="46" borderId="0" xfId="659" applyFont="1" applyFill="1" applyAlignment="1">
      <alignment horizontal="center" vertical="center" wrapText="1"/>
    </xf>
    <xf numFmtId="0" fontId="198" fillId="57" borderId="1" xfId="659" applyFont="1" applyFill="1" applyBorder="1" applyAlignment="1">
      <alignment horizontal="center" vertical="center" wrapText="1"/>
    </xf>
    <xf numFmtId="0" fontId="198" fillId="46" borderId="123" xfId="659" applyFont="1" applyFill="1" applyBorder="1" applyAlignment="1">
      <alignment horizontal="center"/>
    </xf>
    <xf numFmtId="0" fontId="197" fillId="0" borderId="0" xfId="659" applyFont="1" applyAlignment="1">
      <alignment horizontal="center"/>
    </xf>
    <xf numFmtId="0" fontId="197" fillId="0" borderId="1" xfId="659" applyFont="1" applyBorder="1" applyAlignment="1">
      <alignment horizontal="center"/>
    </xf>
    <xf numFmtId="1" fontId="200" fillId="0" borderId="1" xfId="659" quotePrefix="1" applyNumberFormat="1" applyFont="1" applyBorder="1" applyAlignment="1">
      <alignment horizontal="center"/>
    </xf>
    <xf numFmtId="172" fontId="200" fillId="0" borderId="1" xfId="659" quotePrefix="1" applyNumberFormat="1" applyFont="1" applyBorder="1" applyAlignment="1">
      <alignment horizontal="center"/>
    </xf>
    <xf numFmtId="1" fontId="197" fillId="62" borderId="1" xfId="659" applyNumberFormat="1" applyFont="1" applyFill="1" applyBorder="1" applyAlignment="1">
      <alignment horizontal="center"/>
    </xf>
    <xf numFmtId="10" fontId="197" fillId="62" borderId="1" xfId="1347" applyNumberFormat="1" applyFont="1" applyFill="1" applyBorder="1" applyAlignment="1">
      <alignment horizontal="center"/>
    </xf>
    <xf numFmtId="256" fontId="197" fillId="0" borderId="1" xfId="1189" applyNumberFormat="1" applyFont="1" applyFill="1" applyBorder="1" applyAlignment="1">
      <alignment horizontal="center"/>
    </xf>
    <xf numFmtId="256" fontId="197" fillId="0" borderId="43" xfId="1189" applyNumberFormat="1" applyFont="1" applyFill="1" applyBorder="1" applyAlignment="1">
      <alignment horizontal="center"/>
    </xf>
    <xf numFmtId="250" fontId="197" fillId="0" borderId="1" xfId="659" applyNumberFormat="1" applyFont="1" applyBorder="1" applyAlignment="1">
      <alignment horizontal="center"/>
    </xf>
    <xf numFmtId="250" fontId="11" fillId="0" borderId="43" xfId="659" applyNumberFormat="1" applyBorder="1"/>
    <xf numFmtId="250" fontId="11" fillId="0" borderId="1" xfId="659" applyNumberFormat="1" applyBorder="1"/>
    <xf numFmtId="0" fontId="11" fillId="0" borderId="96" xfId="659" applyBorder="1"/>
    <xf numFmtId="250" fontId="197" fillId="0" borderId="125" xfId="659" applyNumberFormat="1" applyFont="1" applyBorder="1" applyAlignment="1">
      <alignment horizontal="center"/>
    </xf>
    <xf numFmtId="0" fontId="198" fillId="46" borderId="0" xfId="659" applyFont="1" applyFill="1" applyAlignment="1">
      <alignment horizontal="center"/>
    </xf>
    <xf numFmtId="250" fontId="197" fillId="0" borderId="11" xfId="659" applyNumberFormat="1" applyFont="1" applyBorder="1" applyAlignment="1">
      <alignment horizontal="center"/>
    </xf>
    <xf numFmtId="250" fontId="11" fillId="0" borderId="0" xfId="659" applyNumberFormat="1"/>
    <xf numFmtId="0" fontId="199" fillId="0" borderId="1" xfId="659" applyFont="1" applyBorder="1" applyAlignment="1">
      <alignment horizontal="center"/>
    </xf>
    <xf numFmtId="250" fontId="197" fillId="0" borderId="9" xfId="659" applyNumberFormat="1" applyFont="1" applyBorder="1" applyAlignment="1">
      <alignment horizontal="center"/>
    </xf>
    <xf numFmtId="0" fontId="197" fillId="44" borderId="0" xfId="659" applyFont="1" applyFill="1" applyAlignment="1">
      <alignment horizontal="center"/>
    </xf>
    <xf numFmtId="0" fontId="197" fillId="44" borderId="0" xfId="659" applyFont="1" applyFill="1"/>
    <xf numFmtId="10" fontId="197" fillId="44" borderId="1" xfId="1347" applyNumberFormat="1" applyFont="1" applyFill="1" applyBorder="1" applyAlignment="1">
      <alignment horizontal="center"/>
    </xf>
    <xf numFmtId="0" fontId="11" fillId="44" borderId="0" xfId="659" applyFill="1"/>
    <xf numFmtId="250" fontId="11" fillId="44" borderId="0" xfId="659" applyNumberFormat="1" applyFill="1"/>
    <xf numFmtId="250" fontId="197" fillId="0" borderId="30" xfId="659" applyNumberFormat="1" applyFont="1" applyBorder="1" applyAlignment="1">
      <alignment horizontal="center"/>
    </xf>
    <xf numFmtId="0" fontId="198" fillId="46" borderId="11" xfId="659" applyFont="1" applyFill="1" applyBorder="1" applyAlignment="1">
      <alignment horizontal="center"/>
    </xf>
    <xf numFmtId="1" fontId="200" fillId="0" borderId="0" xfId="659" quotePrefix="1" applyNumberFormat="1" applyFont="1" applyAlignment="1">
      <alignment horizontal="center"/>
    </xf>
    <xf numFmtId="172" fontId="200" fillId="0" borderId="0" xfId="659" quotePrefix="1" applyNumberFormat="1" applyFont="1" applyAlignment="1">
      <alignment horizontal="center"/>
    </xf>
    <xf numFmtId="1" fontId="197" fillId="62" borderId="0" xfId="659" applyNumberFormat="1" applyFont="1" applyFill="1" applyAlignment="1">
      <alignment horizontal="center"/>
    </xf>
    <xf numFmtId="256" fontId="197" fillId="0" borderId="0" xfId="1189" applyNumberFormat="1" applyFont="1" applyFill="1" applyBorder="1" applyAlignment="1">
      <alignment horizontal="center"/>
    </xf>
    <xf numFmtId="0" fontId="198" fillId="46" borderId="88" xfId="659" applyFont="1" applyFill="1" applyBorder="1" applyAlignment="1">
      <alignment horizontal="center"/>
    </xf>
    <xf numFmtId="0" fontId="200" fillId="0" borderId="1" xfId="659" quotePrefix="1" applyFont="1" applyBorder="1" applyAlignment="1">
      <alignment horizontal="center"/>
    </xf>
    <xf numFmtId="1" fontId="197" fillId="0" borderId="0" xfId="659" applyNumberFormat="1" applyFont="1" applyAlignment="1">
      <alignment horizontal="center"/>
    </xf>
    <xf numFmtId="172" fontId="197" fillId="0" borderId="0" xfId="659" applyNumberFormat="1" applyFont="1" applyAlignment="1">
      <alignment horizontal="center"/>
    </xf>
    <xf numFmtId="0" fontId="11" fillId="0" borderId="1" xfId="659" applyBorder="1"/>
    <xf numFmtId="0" fontId="200" fillId="0" borderId="11" xfId="659" quotePrefix="1" applyFont="1" applyBorder="1" applyAlignment="1">
      <alignment horizontal="center"/>
    </xf>
    <xf numFmtId="0" fontId="200" fillId="0" borderId="0" xfId="659" quotePrefix="1" applyFont="1" applyAlignment="1">
      <alignment horizontal="center"/>
    </xf>
    <xf numFmtId="0" fontId="200" fillId="0" borderId="1" xfId="659" applyFont="1" applyBorder="1" applyAlignment="1">
      <alignment horizontal="center"/>
    </xf>
    <xf numFmtId="172" fontId="199" fillId="0" borderId="1" xfId="659" applyNumberFormat="1" applyFont="1" applyBorder="1" applyAlignment="1">
      <alignment horizontal="center"/>
    </xf>
    <xf numFmtId="175" fontId="198" fillId="46" borderId="88" xfId="659" applyNumberFormat="1" applyFont="1" applyFill="1" applyBorder="1" applyAlignment="1">
      <alignment horizontal="center"/>
    </xf>
    <xf numFmtId="0" fontId="199" fillId="0" borderId="0" xfId="659" applyFont="1" applyAlignment="1">
      <alignment horizontal="center"/>
    </xf>
    <xf numFmtId="0" fontId="199" fillId="0" borderId="43" xfId="659" applyFont="1" applyBorder="1" applyAlignment="1">
      <alignment horizontal="center"/>
    </xf>
    <xf numFmtId="250" fontId="199" fillId="0" borderId="1" xfId="659" applyNumberFormat="1" applyFont="1" applyBorder="1" applyAlignment="1">
      <alignment horizontal="center"/>
    </xf>
    <xf numFmtId="0" fontId="198" fillId="46" borderId="28" xfId="659" applyFont="1" applyFill="1" applyBorder="1" applyAlignment="1">
      <alignment horizontal="center"/>
    </xf>
    <xf numFmtId="250" fontId="197" fillId="0" borderId="0" xfId="659" applyNumberFormat="1" applyFont="1" applyAlignment="1">
      <alignment horizontal="center"/>
    </xf>
    <xf numFmtId="250" fontId="197" fillId="0" borderId="0" xfId="1200" applyNumberFormat="1" applyFont="1" applyFill="1" applyBorder="1" applyAlignment="1">
      <alignment horizontal="center"/>
    </xf>
    <xf numFmtId="258" fontId="199" fillId="0" borderId="0" xfId="659" applyNumberFormat="1" applyFont="1" applyAlignment="1">
      <alignment horizontal="center"/>
    </xf>
    <xf numFmtId="1" fontId="197" fillId="44" borderId="0" xfId="659" applyNumberFormat="1" applyFont="1" applyFill="1" applyAlignment="1">
      <alignment horizontal="center"/>
    </xf>
    <xf numFmtId="0" fontId="232" fillId="57" borderId="0" xfId="659" applyFont="1" applyFill="1" applyAlignment="1">
      <alignment horizontal="center"/>
    </xf>
    <xf numFmtId="3" fontId="160" fillId="0" borderId="0" xfId="659" applyNumberFormat="1" applyFont="1"/>
    <xf numFmtId="3" fontId="268" fillId="0" borderId="0" xfId="659" applyNumberFormat="1" applyFont="1"/>
    <xf numFmtId="4" fontId="160" fillId="0" borderId="0" xfId="659" applyNumberFormat="1" applyFont="1"/>
    <xf numFmtId="3" fontId="269" fillId="0" borderId="0" xfId="659" applyNumberFormat="1" applyFont="1"/>
    <xf numFmtId="3" fontId="58" fillId="0" borderId="0" xfId="659" applyNumberFormat="1" applyFont="1" applyAlignment="1">
      <alignment horizontal="right"/>
    </xf>
    <xf numFmtId="3" fontId="269" fillId="0" borderId="0" xfId="659" applyNumberFormat="1" applyFont="1" applyAlignment="1">
      <alignment horizontal="right"/>
    </xf>
    <xf numFmtId="3" fontId="58" fillId="0" borderId="0" xfId="659" applyNumberFormat="1" applyFont="1"/>
    <xf numFmtId="3" fontId="243" fillId="0" borderId="99" xfId="0" applyNumberFormat="1" applyFont="1" applyBorder="1" applyAlignment="1">
      <alignment horizontal="left" vertical="center"/>
    </xf>
    <xf numFmtId="0" fontId="243" fillId="0" borderId="99" xfId="0" applyFont="1" applyBorder="1" applyAlignment="1">
      <alignment horizontal="left" vertical="center"/>
    </xf>
    <xf numFmtId="0" fontId="246" fillId="0" borderId="99" xfId="0" applyFont="1" applyBorder="1" applyAlignment="1">
      <alignment horizontal="left" vertical="center"/>
    </xf>
    <xf numFmtId="0" fontId="235" fillId="0" borderId="99" xfId="0" applyFont="1" applyBorder="1" applyAlignment="1">
      <alignment horizontal="left" vertical="center"/>
    </xf>
    <xf numFmtId="0" fontId="235" fillId="0" borderId="99" xfId="0" applyFont="1" applyBorder="1" applyAlignment="1">
      <alignment horizontal="left"/>
    </xf>
    <xf numFmtId="0" fontId="162" fillId="0" borderId="123" xfId="0" applyFont="1" applyBorder="1" applyAlignment="1">
      <alignment horizontal="center" vertical="center"/>
    </xf>
    <xf numFmtId="0" fontId="19" fillId="0" borderId="99" xfId="0" applyFont="1" applyBorder="1"/>
    <xf numFmtId="0" fontId="19" fillId="0" borderId="123" xfId="0" applyFont="1" applyBorder="1" applyAlignment="1">
      <alignment horizontal="center"/>
    </xf>
    <xf numFmtId="261" fontId="0" fillId="0" borderId="123" xfId="0" applyNumberFormat="1" applyBorder="1" applyAlignment="1">
      <alignment horizontal="center" vertical="center"/>
    </xf>
    <xf numFmtId="0" fontId="224" fillId="0" borderId="0" xfId="659" applyFont="1" applyAlignment="1">
      <alignment horizontal="center"/>
    </xf>
    <xf numFmtId="0" fontId="231" fillId="0" borderId="0" xfId="659" applyFont="1" applyAlignment="1">
      <alignment horizontal="left"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 fillId="0" borderId="8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0"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255" fillId="64" borderId="74" xfId="1509" applyFont="1" applyFill="1" applyBorder="1" applyAlignment="1">
      <alignment horizontal="center" vertical="center" wrapText="1"/>
    </xf>
    <xf numFmtId="0" fontId="255" fillId="64" borderId="75" xfId="1509" applyFont="1" applyFill="1" applyBorder="1" applyAlignment="1">
      <alignment horizontal="center" vertical="center" wrapText="1"/>
    </xf>
    <xf numFmtId="0" fontId="255" fillId="64" borderId="76" xfId="1509" applyFont="1" applyFill="1" applyBorder="1" applyAlignment="1">
      <alignment horizontal="center" vertical="center" wrapText="1"/>
    </xf>
    <xf numFmtId="0" fontId="181" fillId="38" borderId="0" xfId="750" applyFont="1" applyFill="1" applyAlignment="1">
      <alignment horizontal="center" vertical="center" wrapText="1"/>
    </xf>
    <xf numFmtId="263" fontId="182" fillId="38" borderId="0" xfId="750" quotePrefix="1" applyNumberFormat="1" applyFont="1" applyFill="1" applyAlignment="1">
      <alignment horizontal="center" vertical="center"/>
    </xf>
    <xf numFmtId="263" fontId="182" fillId="38" borderId="0" xfId="750" applyNumberFormat="1" applyFont="1" applyFill="1" applyAlignment="1">
      <alignment horizontal="center" vertical="center"/>
    </xf>
    <xf numFmtId="0" fontId="23" fillId="22" borderId="74" xfId="750" applyFont="1" applyFill="1" applyBorder="1" applyAlignment="1">
      <alignment horizontal="center" vertical="center"/>
    </xf>
    <xf numFmtId="0" fontId="23" fillId="22" borderId="75" xfId="750" applyFont="1" applyFill="1" applyBorder="1" applyAlignment="1">
      <alignment horizontal="center" vertical="center"/>
    </xf>
    <xf numFmtId="0" fontId="23" fillId="22" borderId="76" xfId="750" applyFont="1" applyFill="1" applyBorder="1" applyAlignment="1">
      <alignment horizontal="center" vertical="center"/>
    </xf>
    <xf numFmtId="264" fontId="258" fillId="68" borderId="116" xfId="676" applyNumberFormat="1" applyFont="1" applyFill="1" applyBorder="1" applyAlignment="1">
      <alignment horizontal="center" vertical="center" wrapText="1"/>
    </xf>
    <xf numFmtId="264" fontId="258" fillId="68" borderId="117" xfId="676" applyNumberFormat="1" applyFont="1" applyFill="1" applyBorder="1" applyAlignment="1">
      <alignment horizontal="center" vertical="center" wrapText="1"/>
    </xf>
    <xf numFmtId="264" fontId="258" fillId="68" borderId="115" xfId="676" applyNumberFormat="1" applyFont="1" applyFill="1" applyBorder="1" applyAlignment="1">
      <alignment horizontal="center" vertical="center" wrapText="1"/>
    </xf>
    <xf numFmtId="0" fontId="266" fillId="0" borderId="119" xfId="0" applyFont="1" applyBorder="1" applyAlignment="1">
      <alignment horizontal="center" vertical="center" wrapText="1"/>
    </xf>
    <xf numFmtId="0" fontId="266" fillId="0" borderId="120" xfId="0" applyFont="1" applyBorder="1" applyAlignment="1">
      <alignment horizontal="center" vertical="center" wrapText="1"/>
    </xf>
    <xf numFmtId="0" fontId="266" fillId="0" borderId="122" xfId="0" applyFont="1" applyBorder="1" applyAlignment="1">
      <alignment horizontal="center" vertical="center" wrapText="1"/>
    </xf>
    <xf numFmtId="0" fontId="266"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59" fillId="0" borderId="116" xfId="676" applyFont="1" applyBorder="1" applyAlignment="1">
      <alignment horizontal="center" vertical="center"/>
    </xf>
    <xf numFmtId="0" fontId="259" fillId="0" borderId="118" xfId="676" applyFont="1" applyBorder="1" applyAlignment="1">
      <alignment horizontal="center" vertical="center"/>
    </xf>
    <xf numFmtId="0" fontId="259" fillId="0" borderId="117" xfId="676" applyFont="1" applyBorder="1" applyAlignment="1">
      <alignment horizontal="center" vertical="center"/>
    </xf>
    <xf numFmtId="0" fontId="259" fillId="0" borderId="119" xfId="676" applyFont="1" applyBorder="1" applyAlignment="1">
      <alignment horizontal="center" vertical="center"/>
    </xf>
    <xf numFmtId="0" fontId="259" fillId="0" borderId="120" xfId="676" applyFont="1" applyBorder="1" applyAlignment="1">
      <alignment horizontal="center" vertical="center"/>
    </xf>
    <xf numFmtId="0" fontId="266" fillId="0" borderId="119" xfId="0" applyFont="1" applyBorder="1" applyAlignment="1">
      <alignment horizontal="center" vertical="center"/>
    </xf>
    <xf numFmtId="0" fontId="266" fillId="0" borderId="120" xfId="0" applyFont="1" applyBorder="1" applyAlignment="1">
      <alignment horizontal="center" vertical="center"/>
    </xf>
    <xf numFmtId="0" fontId="266" fillId="0" borderId="121" xfId="0" applyFont="1" applyBorder="1" applyAlignment="1">
      <alignment horizontal="center" vertical="center"/>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0" fontId="249" fillId="0" borderId="85" xfId="0" applyFont="1" applyBorder="1" applyAlignment="1">
      <alignment horizontal="center" vertical="center"/>
    </xf>
    <xf numFmtId="0" fontId="249" fillId="0" borderId="44" xfId="0" applyFont="1" applyBorder="1" applyAlignment="1">
      <alignment horizontal="center" vertical="center"/>
    </xf>
    <xf numFmtId="0" fontId="249" fillId="0" borderId="34" xfId="0" applyFont="1" applyBorder="1" applyAlignment="1">
      <alignment horizontal="center" vertical="center"/>
    </xf>
    <xf numFmtId="0" fontId="254" fillId="45" borderId="74" xfId="0" applyFont="1" applyFill="1" applyBorder="1" applyAlignment="1">
      <alignment horizontal="center" vertical="center"/>
    </xf>
    <xf numFmtId="0" fontId="254" fillId="45" borderId="75" xfId="0" applyFont="1" applyFill="1" applyBorder="1" applyAlignment="1">
      <alignment horizontal="center" vertical="center"/>
    </xf>
    <xf numFmtId="0" fontId="254" fillId="45" borderId="99" xfId="0" applyFont="1" applyFill="1" applyBorder="1" applyAlignment="1">
      <alignment horizontal="center" vertical="center"/>
    </xf>
    <xf numFmtId="0" fontId="254" fillId="45" borderId="82" xfId="0" applyFont="1" applyFill="1" applyBorder="1" applyAlignment="1">
      <alignment horizontal="center" vertical="center"/>
    </xf>
    <xf numFmtId="2" fontId="251" fillId="0" borderId="0" xfId="0" applyNumberFormat="1" applyFont="1" applyAlignment="1">
      <alignment horizontal="center" vertical="center"/>
    </xf>
    <xf numFmtId="1" fontId="183" fillId="0" borderId="0" xfId="0" applyNumberFormat="1" applyFont="1" applyAlignment="1">
      <alignment horizontal="center"/>
    </xf>
    <xf numFmtId="0" fontId="183" fillId="0" borderId="0" xfId="0" applyFont="1" applyAlignment="1">
      <alignment horizontal="center"/>
    </xf>
    <xf numFmtId="0" fontId="237" fillId="44" borderId="88" xfId="0" applyFont="1" applyFill="1" applyBorder="1" applyAlignment="1">
      <alignment horizontal="left" vertical="center" wrapText="1"/>
    </xf>
    <xf numFmtId="0" fontId="237" fillId="44" borderId="40" xfId="0" applyFont="1" applyFill="1" applyBorder="1" applyAlignment="1">
      <alignment horizontal="left" vertical="center" wrapText="1"/>
    </xf>
    <xf numFmtId="0" fontId="165" fillId="59" borderId="0" xfId="0" applyFont="1" applyFill="1" applyAlignment="1">
      <alignment horizontal="center"/>
    </xf>
    <xf numFmtId="0" fontId="26" fillId="67" borderId="74" xfId="750" applyFont="1" applyFill="1" applyBorder="1" applyAlignment="1">
      <alignment horizontal="center" vertical="center"/>
    </xf>
    <xf numFmtId="0" fontId="26" fillId="67" borderId="75" xfId="750" applyFont="1" applyFill="1" applyBorder="1" applyAlignment="1">
      <alignment horizontal="center" vertical="center"/>
    </xf>
    <xf numFmtId="0" fontId="26" fillId="67" borderId="76" xfId="750" applyFont="1" applyFill="1" applyBorder="1" applyAlignment="1">
      <alignment horizontal="center" vertical="center"/>
    </xf>
    <xf numFmtId="0" fontId="257" fillId="65" borderId="74" xfId="1256" applyFont="1" applyFill="1" applyBorder="1" applyAlignment="1">
      <alignment horizontal="center" vertical="center"/>
    </xf>
    <xf numFmtId="0" fontId="257" fillId="65" borderId="75" xfId="1256" applyFont="1" applyFill="1" applyBorder="1" applyAlignment="1">
      <alignment horizontal="center" vertical="center"/>
    </xf>
    <xf numFmtId="0" fontId="257" fillId="65" borderId="76" xfId="1256" applyFont="1" applyFill="1" applyBorder="1" applyAlignment="1">
      <alignment horizontal="center" vertical="center"/>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164" fillId="50" borderId="1" xfId="0" applyNumberFormat="1" applyFont="1" applyFill="1" applyBorder="1" applyAlignment="1">
      <alignment horizontal="center" wrapText="1"/>
    </xf>
    <xf numFmtId="1" fontId="227" fillId="50" borderId="1" xfId="0" applyNumberFormat="1" applyFont="1" applyFill="1" applyBorder="1" applyAlignment="1">
      <alignment horizontal="center" wrapText="1"/>
    </xf>
    <xf numFmtId="0" fontId="164" fillId="50" borderId="1" xfId="0" applyFont="1" applyFill="1" applyBorder="1" applyAlignment="1">
      <alignment horizontal="center" wrapText="1"/>
    </xf>
    <xf numFmtId="0" fontId="227" fillId="50" borderId="1" xfId="0" applyFont="1" applyFill="1" applyBorder="1" applyAlignment="1">
      <alignment horizontal="center" wrapText="1"/>
    </xf>
    <xf numFmtId="0" fontId="162" fillId="50" borderId="1" xfId="0" applyFont="1" applyFill="1" applyBorder="1"/>
    <xf numFmtId="0" fontId="0" fillId="0" borderId="1" xfId="0" applyBorder="1"/>
    <xf numFmtId="1" fontId="226" fillId="50" borderId="90" xfId="0" applyNumberFormat="1" applyFont="1" applyFill="1" applyBorder="1" applyAlignment="1">
      <alignment horizontal="center" wrapText="1"/>
    </xf>
    <xf numFmtId="1" fontId="227" fillId="50" borderId="38" xfId="0" applyNumberFormat="1" applyFont="1" applyFill="1" applyBorder="1" applyAlignment="1">
      <alignment horizontal="center" wrapText="1"/>
    </xf>
    <xf numFmtId="9" fontId="0" fillId="0" borderId="0" xfId="0" applyNumberFormat="1"/>
    <xf numFmtId="9" fontId="0" fillId="0" borderId="0" xfId="0" applyNumberFormat="1" applyAlignment="1">
      <alignment horizontal="center"/>
    </xf>
    <xf numFmtId="176" fontId="0" fillId="0" borderId="0" xfId="0" applyNumberFormat="1" applyAlignment="1">
      <alignment horizont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2" xr:uid="{00000000-0005-0000-0000-000067010000}"/>
    <cellStyle name="BoxedTotal 2 3" xfId="1512" xr:uid="{00000000-0005-0000-0000-000068010000}"/>
    <cellStyle name="BoxedTotal 3" xfId="1064" xr:uid="{00000000-0005-0000-0000-000069010000}"/>
    <cellStyle name="BoxedTotal 3 2" xfId="1591" xr:uid="{00000000-0005-0000-0000-00006A010000}"/>
    <cellStyle name="BoxedTotal 4" xfId="1511"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3"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4" xr:uid="{00000000-0005-0000-0000-0000AC010000}"/>
    <cellStyle name="Comma (0,00) TBD- 4" xfId="1515"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6" xr:uid="{00000000-0005-0000-0000-0000B4010000}"/>
    <cellStyle name="Comma (0,00) TBD-_Europe Region 4" xfId="1517"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8" xr:uid="{00000000-0005-0000-0000-0000BC010000}"/>
    <cellStyle name="Comma (0,00) TBD-_Page 2f (2) 4" xfId="1519"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0" xr:uid="{00000000-0005-0000-0000-0000CE010000}"/>
    <cellStyle name="Comma (0,000) TBD- 4" xfId="1521"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2" xr:uid="{00000000-0005-0000-0000-0000D6010000}"/>
    <cellStyle name="Comma (0,000) TBD-_Page 2f (2) 4" xfId="1523"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4" xr:uid="{00000000-0005-0000-0000-0000F2010000}"/>
    <cellStyle name="Comma [0] TBD-_2003 r&amp;o 4" xfId="1525"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6" xr:uid="{00000000-0005-0000-0000-0000FA010000}"/>
    <cellStyle name="Comma [0] TBD-_3+9 VCC template 4" xfId="1527"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8" xr:uid="{00000000-0005-0000-0000-000004020000}"/>
    <cellStyle name="Comma [0] TBD-_5+7 VCC template 4" xfId="1529"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0" xr:uid="{00000000-0005-0000-0000-00000E020000}"/>
    <cellStyle name="Comma [0] TBD-_BPL Volumes Target vs BP6 Overlayed 4" xfId="1531"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2" xr:uid="{00000000-0005-0000-0000-000020020000}"/>
    <cellStyle name="Comma [0] TBD-_PAG Budget consol vs 10+2 4" xfId="1533"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4" xr:uid="{00000000-0005-0000-0000-000028020000}"/>
    <cellStyle name="Comma [0] TBD-_PAG Budget consol vs 11+1 4" xfId="1535"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6" xr:uid="{00000000-0005-0000-0000-000030020000}"/>
    <cellStyle name="Comma [0] TBD-_PAG consol 10+2 v3 4" xfId="1537"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5" xr:uid="{00000000-0005-0000-0000-00003B020000}"/>
    <cellStyle name="Comma 10 2 3" xfId="1593" xr:uid="{00000000-0005-0000-0000-00003C020000}"/>
    <cellStyle name="Comma 10 3" xfId="1405" xr:uid="{00000000-0005-0000-0000-00003D020000}"/>
    <cellStyle name="Comma 10 3 2" xfId="1634" xr:uid="{00000000-0005-0000-0000-00003E020000}"/>
    <cellStyle name="Comma 10 4" xfId="1538"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7" xr:uid="{00000000-0005-0000-0000-000043020000}"/>
    <cellStyle name="Comma 11 2 3" xfId="1594" xr:uid="{00000000-0005-0000-0000-000044020000}"/>
    <cellStyle name="Comma 11 3" xfId="1407" xr:uid="{00000000-0005-0000-0000-000045020000}"/>
    <cellStyle name="Comma 11 3 2" xfId="1636" xr:uid="{00000000-0005-0000-0000-000046020000}"/>
    <cellStyle name="Comma 11 4" xfId="1539"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39" xr:uid="{00000000-0005-0000-0000-00004B020000}"/>
    <cellStyle name="Comma 12 2 3" xfId="1595" xr:uid="{00000000-0005-0000-0000-00004C020000}"/>
    <cellStyle name="Comma 12 3" xfId="1409" xr:uid="{00000000-0005-0000-0000-00004D020000}"/>
    <cellStyle name="Comma 12 3 2" xfId="1638" xr:uid="{00000000-0005-0000-0000-00004E020000}"/>
    <cellStyle name="Comma 12 4" xfId="1540"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1" xr:uid="{00000000-0005-0000-0000-000053020000}"/>
    <cellStyle name="Comma 13 2 3" xfId="1596" xr:uid="{00000000-0005-0000-0000-000054020000}"/>
    <cellStyle name="Comma 13 3" xfId="1411" xr:uid="{00000000-0005-0000-0000-000055020000}"/>
    <cellStyle name="Comma 13 3 2" xfId="1640" xr:uid="{00000000-0005-0000-0000-000056020000}"/>
    <cellStyle name="Comma 13 4" xfId="1541"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3" xr:uid="{00000000-0005-0000-0000-00005B020000}"/>
    <cellStyle name="Comma 14 2 3" xfId="1597" xr:uid="{00000000-0005-0000-0000-00005C020000}"/>
    <cellStyle name="Comma 14 3" xfId="1413" xr:uid="{00000000-0005-0000-0000-00005D020000}"/>
    <cellStyle name="Comma 14 3 2" xfId="1642" xr:uid="{00000000-0005-0000-0000-00005E020000}"/>
    <cellStyle name="Comma 14 4" xfId="1542"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5" xr:uid="{00000000-0005-0000-0000-000063020000}"/>
    <cellStyle name="Comma 15 2 3" xfId="1598" xr:uid="{00000000-0005-0000-0000-000064020000}"/>
    <cellStyle name="Comma 15 3" xfId="1415" xr:uid="{00000000-0005-0000-0000-000065020000}"/>
    <cellStyle name="Comma 15 3 2" xfId="1644" xr:uid="{00000000-0005-0000-0000-000066020000}"/>
    <cellStyle name="Comma 15 4" xfId="1543"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7" xr:uid="{00000000-0005-0000-0000-00006B020000}"/>
    <cellStyle name="Comma 16 2 3" xfId="1599" xr:uid="{00000000-0005-0000-0000-00006C020000}"/>
    <cellStyle name="Comma 16 3" xfId="1417" xr:uid="{00000000-0005-0000-0000-00006D020000}"/>
    <cellStyle name="Comma 16 3 2" xfId="1646" xr:uid="{00000000-0005-0000-0000-00006E020000}"/>
    <cellStyle name="Comma 16 4" xfId="1544"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49" xr:uid="{00000000-0005-0000-0000-000073020000}"/>
    <cellStyle name="Comma 17 2 3" xfId="1600" xr:uid="{00000000-0005-0000-0000-000074020000}"/>
    <cellStyle name="Comma 17 3" xfId="1419" xr:uid="{00000000-0005-0000-0000-000075020000}"/>
    <cellStyle name="Comma 17 3 2" xfId="1648" xr:uid="{00000000-0005-0000-0000-000076020000}"/>
    <cellStyle name="Comma 17 4" xfId="1545"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1" xr:uid="{00000000-0005-0000-0000-00007B020000}"/>
    <cellStyle name="Comma 18 2 3" xfId="1601" xr:uid="{00000000-0005-0000-0000-00007C020000}"/>
    <cellStyle name="Comma 18 3" xfId="1421" xr:uid="{00000000-0005-0000-0000-00007D020000}"/>
    <cellStyle name="Comma 18 3 2" xfId="1650" xr:uid="{00000000-0005-0000-0000-00007E020000}"/>
    <cellStyle name="Comma 18 4" xfId="1546"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3" xr:uid="{00000000-0005-0000-0000-000083020000}"/>
    <cellStyle name="Comma 19 2 3" xfId="1602" xr:uid="{00000000-0005-0000-0000-000084020000}"/>
    <cellStyle name="Comma 19 3" xfId="1423" xr:uid="{00000000-0005-0000-0000-000085020000}"/>
    <cellStyle name="Comma 19 3 2" xfId="1652" xr:uid="{00000000-0005-0000-0000-000086020000}"/>
    <cellStyle name="Comma 19 4" xfId="1547"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5" xr:uid="{00000000-0005-0000-0000-00008B020000}"/>
    <cellStyle name="Comma 2 2 3" xfId="1549"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6" xr:uid="{00000000-0005-0000-0000-000091020000}"/>
    <cellStyle name="Comma 2 4 3" xfId="1603" xr:uid="{00000000-0005-0000-0000-000092020000}"/>
    <cellStyle name="Comma 2 5" xfId="1425" xr:uid="{00000000-0005-0000-0000-000093020000}"/>
    <cellStyle name="Comma 2 5 2" xfId="1654" xr:uid="{00000000-0005-0000-0000-000094020000}"/>
    <cellStyle name="Comma 2 6" xfId="1548"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8" xr:uid="{00000000-0005-0000-0000-000099020000}"/>
    <cellStyle name="Comma 20 2 3" xfId="1604" xr:uid="{00000000-0005-0000-0000-00009A020000}"/>
    <cellStyle name="Comma 20 3" xfId="1428" xr:uid="{00000000-0005-0000-0000-00009B020000}"/>
    <cellStyle name="Comma 20 3 2" xfId="1657" xr:uid="{00000000-0005-0000-0000-00009C020000}"/>
    <cellStyle name="Comma 20 4" xfId="1550"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0" xr:uid="{00000000-0005-0000-0000-0000A1020000}"/>
    <cellStyle name="Comma 21 2 3" xfId="1605" xr:uid="{00000000-0005-0000-0000-0000A2020000}"/>
    <cellStyle name="Comma 21 3" xfId="1430" xr:uid="{00000000-0005-0000-0000-0000A3020000}"/>
    <cellStyle name="Comma 21 3 2" xfId="1659" xr:uid="{00000000-0005-0000-0000-0000A4020000}"/>
    <cellStyle name="Comma 21 4" xfId="1551"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2" xr:uid="{00000000-0005-0000-0000-0000A9020000}"/>
    <cellStyle name="Comma 22 2 3" xfId="1606" xr:uid="{00000000-0005-0000-0000-0000AA020000}"/>
    <cellStyle name="Comma 22 3" xfId="1432" xr:uid="{00000000-0005-0000-0000-0000AB020000}"/>
    <cellStyle name="Comma 22 3 2" xfId="1661" xr:uid="{00000000-0005-0000-0000-0000AC020000}"/>
    <cellStyle name="Comma 22 4" xfId="1552"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4" xr:uid="{00000000-0005-0000-0000-0000B1020000}"/>
    <cellStyle name="Comma 23 2 3" xfId="1607" xr:uid="{00000000-0005-0000-0000-0000B2020000}"/>
    <cellStyle name="Comma 23 3" xfId="1434" xr:uid="{00000000-0005-0000-0000-0000B3020000}"/>
    <cellStyle name="Comma 23 3 2" xfId="1663" xr:uid="{00000000-0005-0000-0000-0000B4020000}"/>
    <cellStyle name="Comma 23 4" xfId="1553"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6" xr:uid="{00000000-0005-0000-0000-0000B9020000}"/>
    <cellStyle name="Comma 24 2 3" xfId="1608" xr:uid="{00000000-0005-0000-0000-0000BA020000}"/>
    <cellStyle name="Comma 24 3" xfId="1436" xr:uid="{00000000-0005-0000-0000-0000BB020000}"/>
    <cellStyle name="Comma 24 3 2" xfId="1665" xr:uid="{00000000-0005-0000-0000-0000BC020000}"/>
    <cellStyle name="Comma 24 4" xfId="1554"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8" xr:uid="{00000000-0005-0000-0000-0000C1020000}"/>
    <cellStyle name="Comma 25 2 3" xfId="1609" xr:uid="{00000000-0005-0000-0000-0000C2020000}"/>
    <cellStyle name="Comma 25 3" xfId="1438" xr:uid="{00000000-0005-0000-0000-0000C3020000}"/>
    <cellStyle name="Comma 25 3 2" xfId="1667" xr:uid="{00000000-0005-0000-0000-0000C4020000}"/>
    <cellStyle name="Comma 25 4" xfId="1555"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0" xr:uid="{00000000-0005-0000-0000-0000C9020000}"/>
    <cellStyle name="Comma 26 2 3" xfId="1610" xr:uid="{00000000-0005-0000-0000-0000CA020000}"/>
    <cellStyle name="Comma 26 3" xfId="1440" xr:uid="{00000000-0005-0000-0000-0000CB020000}"/>
    <cellStyle name="Comma 26 3 2" xfId="1669" xr:uid="{00000000-0005-0000-0000-0000CC020000}"/>
    <cellStyle name="Comma 26 4" xfId="1556"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2" xr:uid="{00000000-0005-0000-0000-0000D1020000}"/>
    <cellStyle name="Comma 27 2 3" xfId="1611" xr:uid="{00000000-0005-0000-0000-0000D2020000}"/>
    <cellStyle name="Comma 27 3" xfId="1442" xr:uid="{00000000-0005-0000-0000-0000D3020000}"/>
    <cellStyle name="Comma 27 3 2" xfId="1671" xr:uid="{00000000-0005-0000-0000-0000D4020000}"/>
    <cellStyle name="Comma 27 4" xfId="1557"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4" xr:uid="{00000000-0005-0000-0000-0000D9020000}"/>
    <cellStyle name="Comma 28 2 3" xfId="1612" xr:uid="{00000000-0005-0000-0000-0000DA020000}"/>
    <cellStyle name="Comma 28 3" xfId="1444" xr:uid="{00000000-0005-0000-0000-0000DB020000}"/>
    <cellStyle name="Comma 28 3 2" xfId="1673" xr:uid="{00000000-0005-0000-0000-0000DC020000}"/>
    <cellStyle name="Comma 28 4" xfId="1558"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6" xr:uid="{00000000-0005-0000-0000-0000E1020000}"/>
    <cellStyle name="Comma 29 2 3" xfId="1613" xr:uid="{00000000-0005-0000-0000-0000E2020000}"/>
    <cellStyle name="Comma 29 3" xfId="1446" xr:uid="{00000000-0005-0000-0000-0000E3020000}"/>
    <cellStyle name="Comma 29 3 2" xfId="1675" xr:uid="{00000000-0005-0000-0000-0000E4020000}"/>
    <cellStyle name="Comma 29 4" xfId="1559"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79" xr:uid="{00000000-0005-0000-0000-0000EA020000}"/>
    <cellStyle name="Comma 3 2 2 3" xfId="1615" xr:uid="{00000000-0005-0000-0000-0000EB020000}"/>
    <cellStyle name="Comma 3 2 3" xfId="1449" xr:uid="{00000000-0005-0000-0000-0000EC020000}"/>
    <cellStyle name="Comma 3 2 3 2" xfId="1678" xr:uid="{00000000-0005-0000-0000-0000ED020000}"/>
    <cellStyle name="Comma 3 2 4" xfId="1561"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0" xr:uid="{00000000-0005-0000-0000-0000F3020000}"/>
    <cellStyle name="Comma 3 4 3" xfId="1614" xr:uid="{00000000-0005-0000-0000-0000F4020000}"/>
    <cellStyle name="Comma 3 5" xfId="1448" xr:uid="{00000000-0005-0000-0000-0000F5020000}"/>
    <cellStyle name="Comma 3 5 2" xfId="1677" xr:uid="{00000000-0005-0000-0000-0000F6020000}"/>
    <cellStyle name="Comma 3 6" xfId="1560"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2" xr:uid="{00000000-0005-0000-0000-0000FB020000}"/>
    <cellStyle name="Comma 30 2 3" xfId="1616" xr:uid="{00000000-0005-0000-0000-0000FC020000}"/>
    <cellStyle name="Comma 30 3" xfId="1452" xr:uid="{00000000-0005-0000-0000-0000FD020000}"/>
    <cellStyle name="Comma 30 3 2" xfId="1681" xr:uid="{00000000-0005-0000-0000-0000FE020000}"/>
    <cellStyle name="Comma 30 4" xfId="1562"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4" xr:uid="{00000000-0005-0000-0000-000003030000}"/>
    <cellStyle name="Comma 31 2 3" xfId="1617" xr:uid="{00000000-0005-0000-0000-000004030000}"/>
    <cellStyle name="Comma 31 3" xfId="1454" xr:uid="{00000000-0005-0000-0000-000005030000}"/>
    <cellStyle name="Comma 31 3 2" xfId="1683" xr:uid="{00000000-0005-0000-0000-000006030000}"/>
    <cellStyle name="Comma 31 4" xfId="1563"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6" xr:uid="{00000000-0005-0000-0000-00000B030000}"/>
    <cellStyle name="Comma 32 2 3" xfId="1618" xr:uid="{00000000-0005-0000-0000-00000C030000}"/>
    <cellStyle name="Comma 32 3" xfId="1456" xr:uid="{00000000-0005-0000-0000-00000D030000}"/>
    <cellStyle name="Comma 32 3 2" xfId="1685" xr:uid="{00000000-0005-0000-0000-00000E030000}"/>
    <cellStyle name="Comma 32 4" xfId="1564"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8" xr:uid="{00000000-0005-0000-0000-000013030000}"/>
    <cellStyle name="Comma 33 2 3" xfId="1619" xr:uid="{00000000-0005-0000-0000-000014030000}"/>
    <cellStyle name="Comma 33 3" xfId="1458" xr:uid="{00000000-0005-0000-0000-000015030000}"/>
    <cellStyle name="Comma 33 3 2" xfId="1687" xr:uid="{00000000-0005-0000-0000-000016030000}"/>
    <cellStyle name="Comma 33 4" xfId="1565"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0" xr:uid="{00000000-0005-0000-0000-00001B030000}"/>
    <cellStyle name="Comma 34 2 3" xfId="1620" xr:uid="{00000000-0005-0000-0000-00001C030000}"/>
    <cellStyle name="Comma 34 3" xfId="1460" xr:uid="{00000000-0005-0000-0000-00001D030000}"/>
    <cellStyle name="Comma 34 3 2" xfId="1689" xr:uid="{00000000-0005-0000-0000-00001E030000}"/>
    <cellStyle name="Comma 34 4" xfId="1566"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2" xr:uid="{00000000-0005-0000-0000-000023030000}"/>
    <cellStyle name="Comma 35 2 3" xfId="1621" xr:uid="{00000000-0005-0000-0000-000024030000}"/>
    <cellStyle name="Comma 35 3" xfId="1462" xr:uid="{00000000-0005-0000-0000-000025030000}"/>
    <cellStyle name="Comma 35 3 2" xfId="1691" xr:uid="{00000000-0005-0000-0000-000026030000}"/>
    <cellStyle name="Comma 35 4" xfId="1567"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4" xr:uid="{00000000-0005-0000-0000-00002B030000}"/>
    <cellStyle name="Comma 36 2 3" xfId="1622" xr:uid="{00000000-0005-0000-0000-00002C030000}"/>
    <cellStyle name="Comma 36 3" xfId="1464" xr:uid="{00000000-0005-0000-0000-00002D030000}"/>
    <cellStyle name="Comma 36 3 2" xfId="1693" xr:uid="{00000000-0005-0000-0000-00002E030000}"/>
    <cellStyle name="Comma 36 4" xfId="1568"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6" xr:uid="{00000000-0005-0000-0000-000033030000}"/>
    <cellStyle name="Comma 37 2 3" xfId="1623" xr:uid="{00000000-0005-0000-0000-000034030000}"/>
    <cellStyle name="Comma 37 3" xfId="1466" xr:uid="{00000000-0005-0000-0000-000035030000}"/>
    <cellStyle name="Comma 37 3 2" xfId="1695" xr:uid="{00000000-0005-0000-0000-000036030000}"/>
    <cellStyle name="Comma 37 4" xfId="1569"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8" xr:uid="{00000000-0005-0000-0000-00003B030000}"/>
    <cellStyle name="Comma 38 2 3" xfId="1624" xr:uid="{00000000-0005-0000-0000-00003C030000}"/>
    <cellStyle name="Comma 38 3" xfId="1468" xr:uid="{00000000-0005-0000-0000-00003D030000}"/>
    <cellStyle name="Comma 38 3 2" xfId="1697" xr:uid="{00000000-0005-0000-0000-00003E030000}"/>
    <cellStyle name="Comma 38 4" xfId="1570"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0" xr:uid="{00000000-0005-0000-0000-000043030000}"/>
    <cellStyle name="Comma 39 2 3" xfId="1625" xr:uid="{00000000-0005-0000-0000-000044030000}"/>
    <cellStyle name="Comma 39 3" xfId="1470" xr:uid="{00000000-0005-0000-0000-000045030000}"/>
    <cellStyle name="Comma 39 3 2" xfId="1699" xr:uid="{00000000-0005-0000-0000-000046030000}"/>
    <cellStyle name="Comma 39 4" xfId="1571"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2" xr:uid="{00000000-0005-0000-0000-00004D030000}"/>
    <cellStyle name="Comma 40 2 3" xfId="1626" xr:uid="{00000000-0005-0000-0000-00004E030000}"/>
    <cellStyle name="Comma 40 3" xfId="1472" xr:uid="{00000000-0005-0000-0000-00004F030000}"/>
    <cellStyle name="Comma 40 3 2" xfId="1701" xr:uid="{00000000-0005-0000-0000-000050030000}"/>
    <cellStyle name="Comma 40 4" xfId="1572"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4" xr:uid="{00000000-0005-0000-0000-000055030000}"/>
    <cellStyle name="Comma 41 2 3" xfId="1627" xr:uid="{00000000-0005-0000-0000-000056030000}"/>
    <cellStyle name="Comma 41 3" xfId="1474" xr:uid="{00000000-0005-0000-0000-000057030000}"/>
    <cellStyle name="Comma 41 3 2" xfId="1703" xr:uid="{00000000-0005-0000-0000-000058030000}"/>
    <cellStyle name="Comma 41 4" xfId="1573"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6" xr:uid="{00000000-0005-0000-0000-00005D030000}"/>
    <cellStyle name="Comma 42 2 3" xfId="1628" xr:uid="{00000000-0005-0000-0000-00005E030000}"/>
    <cellStyle name="Comma 42 3" xfId="1476" xr:uid="{00000000-0005-0000-0000-00005F030000}"/>
    <cellStyle name="Comma 42 3 2" xfId="1705" xr:uid="{00000000-0005-0000-0000-000060030000}"/>
    <cellStyle name="Comma 42 4" xfId="1574" xr:uid="{00000000-0005-0000-0000-000061030000}"/>
    <cellStyle name="Comma 43" xfId="958" xr:uid="{00000000-0005-0000-0000-000062030000}"/>
    <cellStyle name="Comma 43 2" xfId="1478" xr:uid="{00000000-0005-0000-0000-000063030000}"/>
    <cellStyle name="Comma 43 2 2" xfId="1707" xr:uid="{00000000-0005-0000-0000-000064030000}"/>
    <cellStyle name="Comma 44" xfId="1721"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3"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5" xr:uid="{00000000-0005-0000-0000-000093030000}"/>
    <cellStyle name="Currency (0) TBD-_BP6 Analysis Package v1 4" xfId="1576"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7"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8" xr:uid="{00000000-0005-0000-0000-0000C8030000}"/>
    <cellStyle name="Currency [0,00] TBD- 4" xfId="1579"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0"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1" xr:uid="{00000000-0005-0000-0000-0000E3030000}"/>
    <cellStyle name="Currency [0,000] TBD- 4" xfId="1582"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3" xr:uid="{00000000-0005-0000-0000-0000EB030000}"/>
    <cellStyle name="Currency [0,000] TBD-_Page 2f (2) 4" xfId="1584"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5"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5" xr:uid="{00000000-0005-0000-0000-0000D4040000}"/>
    <cellStyle name="Normal 101" xfId="1736" xr:uid="{00000000-0005-0000-0000-0000D5040000}"/>
    <cellStyle name="Normal 103" xfId="1739" xr:uid="{00000000-0005-0000-0000-0000D6040000}"/>
    <cellStyle name="Normal 104" xfId="1738" xr:uid="{00000000-0005-0000-0000-0000D7040000}"/>
    <cellStyle name="Normal 105" xfId="1737" xr:uid="{00000000-0005-0000-0000-0000D8040000}"/>
    <cellStyle name="Normal 11" xfId="649" xr:uid="{00000000-0005-0000-0000-0000D9040000}"/>
    <cellStyle name="Normal 11 2" xfId="1246" xr:uid="{00000000-0005-0000-0000-0000DA040000}"/>
    <cellStyle name="Normal 110" xfId="1740" xr:uid="{00000000-0005-0000-0000-0000DB040000}"/>
    <cellStyle name="Normal 111" xfId="1741" xr:uid="{00000000-0005-0000-0000-0000DC040000}"/>
    <cellStyle name="Normal 112" xfId="1742" xr:uid="{00000000-0005-0000-0000-0000DD040000}"/>
    <cellStyle name="Normal 113" xfId="1743"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4" xr:uid="{00000000-0005-0000-0000-0000E2040000}"/>
    <cellStyle name="Normal 12" xfId="650" xr:uid="{00000000-0005-0000-0000-0000E3040000}"/>
    <cellStyle name="Normal 12 2" xfId="1247" xr:uid="{00000000-0005-0000-0000-0000E4040000}"/>
    <cellStyle name="Normal 120" xfId="1745" xr:uid="{00000000-0005-0000-0000-0000E5040000}"/>
    <cellStyle name="Normal 121" xfId="1746" xr:uid="{00000000-0005-0000-0000-0000E6040000}"/>
    <cellStyle name="Normal 122" xfId="1747" xr:uid="{00000000-0005-0000-0000-0000E7040000}"/>
    <cellStyle name="Normal 123" xfId="1748" xr:uid="{00000000-0005-0000-0000-0000E8040000}"/>
    <cellStyle name="Normal 124" xfId="1749" xr:uid="{00000000-0005-0000-0000-0000E9040000}"/>
    <cellStyle name="Normal 125" xfId="1750" xr:uid="{00000000-0005-0000-0000-0000EA040000}"/>
    <cellStyle name="Normal 126" xfId="1751" xr:uid="{00000000-0005-0000-0000-0000EB040000}"/>
    <cellStyle name="Normal 127" xfId="947" xr:uid="{00000000-0005-0000-0000-0000EC040000}"/>
    <cellStyle name="Normal 128" xfId="1752"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3" xr:uid="{00000000-0005-0000-0000-0000F1040000}"/>
    <cellStyle name="Normal 131" xfId="954" xr:uid="{00000000-0005-0000-0000-0000F2040000}"/>
    <cellStyle name="Normal 132" xfId="1754" xr:uid="{00000000-0005-0000-0000-0000F3040000}"/>
    <cellStyle name="Normal 133" xfId="959" xr:uid="{00000000-0005-0000-0000-0000F4040000}"/>
    <cellStyle name="Normal 134" xfId="1755" xr:uid="{00000000-0005-0000-0000-0000F5040000}"/>
    <cellStyle name="Normal 135" xfId="1756" xr:uid="{00000000-0005-0000-0000-0000F6040000}"/>
    <cellStyle name="Normal 136" xfId="961" xr:uid="{00000000-0005-0000-0000-0000F7040000}"/>
    <cellStyle name="Normal 137" xfId="1757" xr:uid="{00000000-0005-0000-0000-0000F8040000}"/>
    <cellStyle name="Normal 138" xfId="1758" xr:uid="{00000000-0005-0000-0000-0000F9040000}"/>
    <cellStyle name="Normal 139" xfId="1760" xr:uid="{00000000-0005-0000-0000-0000FA040000}"/>
    <cellStyle name="Normal 14" xfId="652" xr:uid="{00000000-0005-0000-0000-0000FB040000}"/>
    <cellStyle name="Normal 14 2" xfId="1249" xr:uid="{00000000-0005-0000-0000-0000FC040000}"/>
    <cellStyle name="Normal 140" xfId="1759" xr:uid="{00000000-0005-0000-0000-0000FD040000}"/>
    <cellStyle name="Normal 141" xfId="1761" xr:uid="{00000000-0005-0000-0000-0000FE040000}"/>
    <cellStyle name="Normal 142" xfId="1762"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19" xr:uid="{00000000-0005-0000-0000-000015050000}"/>
    <cellStyle name="Normal 2 3 4" xfId="1508" xr:uid="{00000000-0005-0000-0000-000016050000}"/>
    <cellStyle name="Normal 2 3 4 2" xfId="1723"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09" xr:uid="{00000000-0005-0000-0000-00008E050000}"/>
    <cellStyle name="Normal 6 2 2 3" xfId="1629" xr:uid="{00000000-0005-0000-0000-00008F050000}"/>
    <cellStyle name="Normal 6 2 3" xfId="1490" xr:uid="{00000000-0005-0000-0000-000090050000}"/>
    <cellStyle name="Normal 6 2 3 2" xfId="1708" xr:uid="{00000000-0005-0000-0000-000091050000}"/>
    <cellStyle name="Normal 6 2 4" xfId="1586"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0" xr:uid="{00000000-0005-0000-0000-0000A0050000}"/>
    <cellStyle name="Normal 65 3" xfId="1633"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2" xr:uid="{00000000-0005-0000-0000-0000AE050000}"/>
    <cellStyle name="Normal 7 2 2 3" xfId="1630" xr:uid="{00000000-0005-0000-0000-0000AF050000}"/>
    <cellStyle name="Normal 7 2 3" xfId="1493" xr:uid="{00000000-0005-0000-0000-0000B0050000}"/>
    <cellStyle name="Normal 7 2 3 2" xfId="1711" xr:uid="{00000000-0005-0000-0000-0000B1050000}"/>
    <cellStyle name="Normal 7 2 4" xfId="1587"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4" xr:uid="{00000000-0005-0000-0000-0000CC050000}"/>
    <cellStyle name="Normal 8 4 3" xfId="1631" xr:uid="{00000000-0005-0000-0000-0000CD050000}"/>
    <cellStyle name="Normal 8 5" xfId="1495" xr:uid="{00000000-0005-0000-0000-0000CE050000}"/>
    <cellStyle name="Normal 8 5 2" xfId="1713" xr:uid="{00000000-0005-0000-0000-0000CF050000}"/>
    <cellStyle name="Normal 8 6" xfId="1588"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7" xr:uid="{00000000-0005-0000-0000-0000D7050000}"/>
    <cellStyle name="Normal 83" xfId="1503" xr:uid="{00000000-0005-0000-0000-0000D8050000}"/>
    <cellStyle name="Normal 83 2" xfId="1718" xr:uid="{00000000-0005-0000-0000-0000D9050000}"/>
    <cellStyle name="Normal 84" xfId="1506" xr:uid="{00000000-0005-0000-0000-0000DA050000}"/>
    <cellStyle name="Normal 84 2" xfId="1720" xr:uid="{00000000-0005-0000-0000-0000DB050000}"/>
    <cellStyle name="Normal 85" xfId="1507" xr:uid="{00000000-0005-0000-0000-0000DC050000}"/>
    <cellStyle name="Normal 85 2" xfId="1722" xr:uid="{00000000-0005-0000-0000-0000DD050000}"/>
    <cellStyle name="Normal 86" xfId="1510" xr:uid="{00000000-0005-0000-0000-0000DE050000}"/>
    <cellStyle name="Normal 86 2" xfId="1724" xr:uid="{00000000-0005-0000-0000-0000DF050000}"/>
    <cellStyle name="Normal 87" xfId="1725" xr:uid="{00000000-0005-0000-0000-0000E0050000}"/>
    <cellStyle name="Normal 88" xfId="1726" xr:uid="{00000000-0005-0000-0000-0000E1050000}"/>
    <cellStyle name="Normal 89" xfId="1727" xr:uid="{00000000-0005-0000-0000-0000E2050000}"/>
    <cellStyle name="Normal 9" xfId="748" xr:uid="{00000000-0005-0000-0000-0000E3050000}"/>
    <cellStyle name="Normal 9 2" xfId="1332" xr:uid="{00000000-0005-0000-0000-0000E4050000}"/>
    <cellStyle name="Normal 90" xfId="1728" xr:uid="{00000000-0005-0000-0000-0000E5050000}"/>
    <cellStyle name="Normal 91" xfId="1729" xr:uid="{00000000-0005-0000-0000-0000E6050000}"/>
    <cellStyle name="Normal 92" xfId="1730" xr:uid="{00000000-0005-0000-0000-0000E7050000}"/>
    <cellStyle name="Normal 93" xfId="1765" xr:uid="{BC1AF826-818C-4358-816F-B6FAAC0D33D7}"/>
    <cellStyle name="Normal 94" xfId="1731" xr:uid="{00000000-0005-0000-0000-0000E8050000}"/>
    <cellStyle name="Normal 95" xfId="1732" xr:uid="{00000000-0005-0000-0000-0000E9050000}"/>
    <cellStyle name="Normal 96" xfId="1733" xr:uid="{00000000-0005-0000-0000-0000EA050000}"/>
    <cellStyle name="Normal 97" xfId="940" xr:uid="{00000000-0005-0000-0000-0000EB050000}"/>
    <cellStyle name="Normal 98" xfId="939" xr:uid="{00000000-0005-0000-0000-0000EC050000}"/>
    <cellStyle name="Normal 99" xfId="1734" xr:uid="{00000000-0005-0000-0000-0000ED050000}"/>
    <cellStyle name="Normal Summary" xfId="749" xr:uid="{00000000-0005-0000-0000-0000EE050000}"/>
    <cellStyle name="Normal_Option price list Cars  Vans" xfId="1509"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4"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6" xr:uid="{00000000-0005-0000-0000-000031060000}"/>
    <cellStyle name="Percent 4 4 3" xfId="1632" xr:uid="{00000000-0005-0000-0000-000032060000}"/>
    <cellStyle name="Percent 4 5" xfId="1497" xr:uid="{00000000-0005-0000-0000-000033060000}"/>
    <cellStyle name="Percent 4 5 2" xfId="1715" xr:uid="{00000000-0005-0000-0000-000034060000}"/>
    <cellStyle name="Percent 4 6" xfId="1589"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0"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23">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1</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1</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5" name="Picture 4">
          <a:extLst>
            <a:ext uri="{FF2B5EF4-FFF2-40B4-BE49-F238E27FC236}">
              <a16:creationId xmlns:a16="http://schemas.microsoft.com/office/drawing/2014/main" id="{15508A79-2A59-4AD0-8FAA-635AAEE636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17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17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17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17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3503"/>
  <sheetViews>
    <sheetView workbookViewId="0">
      <selection activeCell="D15" sqref="D15"/>
    </sheetView>
  </sheetViews>
  <sheetFormatPr defaultColWidth="8.85546875" defaultRowHeight="12.75" zeroHeight="1"/>
  <cols>
    <col min="1" max="1" width="28.85546875" style="961" customWidth="1"/>
    <col min="2" max="2" width="50.28515625" style="961" bestFit="1" customWidth="1"/>
    <col min="3" max="3" width="18" style="961" customWidth="1"/>
    <col min="4" max="4" width="11.85546875" style="961" customWidth="1"/>
    <col min="5" max="8" width="15.85546875" style="10" hidden="1" customWidth="1"/>
    <col min="9" max="9" width="13.140625" style="10" customWidth="1"/>
    <col min="10" max="10" width="2.7109375" style="10" customWidth="1"/>
    <col min="11" max="11" width="10.85546875" style="10" hidden="1" customWidth="1"/>
    <col min="12" max="12" width="12.28515625" style="10" hidden="1" customWidth="1"/>
    <col min="13" max="13" width="62" style="10" hidden="1" customWidth="1"/>
    <col min="14" max="16384" width="8.85546875" style="10"/>
  </cols>
  <sheetData>
    <row r="1" spans="1:13"/>
    <row r="2" spans="1:13" ht="23.25">
      <c r="A2" s="1033" t="s">
        <v>3226</v>
      </c>
      <c r="B2" s="1033"/>
      <c r="C2" s="1033"/>
      <c r="D2" s="1033"/>
      <c r="E2" s="1033"/>
      <c r="F2" s="1033"/>
      <c r="G2" s="1033"/>
      <c r="H2" s="1033"/>
      <c r="I2" s="1033"/>
    </row>
    <row r="3" spans="1:13" ht="23.25">
      <c r="A3" s="962"/>
      <c r="B3" s="962"/>
      <c r="C3" s="962"/>
      <c r="D3" s="962"/>
      <c r="E3" s="962"/>
      <c r="F3" s="962"/>
      <c r="G3" s="962"/>
      <c r="H3" s="962"/>
      <c r="I3" s="962"/>
    </row>
    <row r="4" spans="1:13" ht="23.25">
      <c r="A4" s="963" t="s">
        <v>3227</v>
      </c>
      <c r="F4" s="964"/>
      <c r="G4" s="962"/>
      <c r="H4" s="962"/>
      <c r="I4" s="962"/>
    </row>
    <row r="5" spans="1:13" ht="14.25">
      <c r="A5" s="1034" t="s">
        <v>3228</v>
      </c>
      <c r="B5" s="1034"/>
      <c r="C5" s="1034"/>
      <c r="D5" s="1034"/>
      <c r="E5" s="1034"/>
      <c r="F5" s="1034"/>
    </row>
    <row r="6" spans="1:13" ht="13.5" thickBot="1">
      <c r="A6" s="10"/>
      <c r="B6" s="10"/>
      <c r="C6" s="10"/>
      <c r="D6" s="10"/>
    </row>
    <row r="7" spans="1:13" ht="30.75" thickBot="1">
      <c r="A7" s="965" t="s">
        <v>137</v>
      </c>
      <c r="B7" s="965" t="s">
        <v>11</v>
      </c>
      <c r="C7" s="966" t="s">
        <v>1550</v>
      </c>
      <c r="D7" s="966" t="s">
        <v>961</v>
      </c>
      <c r="E7" s="967" t="s">
        <v>2286</v>
      </c>
      <c r="F7" s="967" t="s">
        <v>2287</v>
      </c>
      <c r="G7" s="967" t="s">
        <v>2288</v>
      </c>
      <c r="H7" s="967" t="s">
        <v>2289</v>
      </c>
      <c r="I7" s="967" t="s">
        <v>3229</v>
      </c>
      <c r="K7" s="967" t="s">
        <v>3230</v>
      </c>
      <c r="L7" s="967" t="s">
        <v>3231</v>
      </c>
      <c r="M7" s="967" t="s">
        <v>3232</v>
      </c>
    </row>
    <row r="8" spans="1:13" ht="15.75" thickBot="1">
      <c r="A8" s="968" t="s">
        <v>950</v>
      </c>
      <c r="B8" s="969"/>
      <c r="C8" s="969"/>
      <c r="D8" s="969"/>
      <c r="E8" s="964"/>
      <c r="F8" s="964"/>
      <c r="G8" s="964"/>
      <c r="H8" s="964"/>
      <c r="I8" s="964"/>
    </row>
    <row r="9" spans="1:13" ht="14.25">
      <c r="A9" s="970" t="s">
        <v>1310</v>
      </c>
      <c r="B9" s="970" t="s">
        <v>951</v>
      </c>
      <c r="C9" s="971">
        <v>127</v>
      </c>
      <c r="D9" s="972">
        <v>40.5</v>
      </c>
      <c r="E9" s="973">
        <v>207.5</v>
      </c>
      <c r="F9" s="974">
        <v>0.17499999999999999</v>
      </c>
      <c r="G9" s="975">
        <v>4522.2827532777119</v>
      </c>
      <c r="H9" s="976">
        <v>4729.7827532777119</v>
      </c>
      <c r="I9" s="977">
        <v>28090</v>
      </c>
      <c r="K9" s="978"/>
      <c r="L9" s="979"/>
      <c r="M9" s="980"/>
    </row>
    <row r="10" spans="1:13" ht="14.25">
      <c r="A10" s="970" t="s">
        <v>1311</v>
      </c>
      <c r="B10" s="970" t="s">
        <v>1312</v>
      </c>
      <c r="C10" s="971">
        <v>123</v>
      </c>
      <c r="D10" s="972">
        <v>45.3</v>
      </c>
      <c r="E10" s="973">
        <v>279.49999999999994</v>
      </c>
      <c r="F10" s="974">
        <v>0.16750000000000001</v>
      </c>
      <c r="G10" s="975">
        <v>4446.3251424518276</v>
      </c>
      <c r="H10" s="976">
        <v>4725.8251424518276</v>
      </c>
      <c r="I10" s="977">
        <v>28855</v>
      </c>
      <c r="K10" s="978"/>
      <c r="L10" s="979"/>
      <c r="M10" s="980"/>
    </row>
    <row r="11" spans="1:13" ht="14.25">
      <c r="A11" s="970" t="s">
        <v>1313</v>
      </c>
      <c r="B11" s="970" t="s">
        <v>1314</v>
      </c>
      <c r="C11" s="971">
        <v>132</v>
      </c>
      <c r="D11" s="972">
        <v>36.9</v>
      </c>
      <c r="E11" s="973">
        <v>184.5</v>
      </c>
      <c r="F11" s="974">
        <v>0.1925</v>
      </c>
      <c r="G11" s="975">
        <v>5575.9318410499463</v>
      </c>
      <c r="H11" s="976">
        <v>5760.4318410499463</v>
      </c>
      <c r="I11" s="977">
        <v>31485</v>
      </c>
      <c r="K11" s="978"/>
      <c r="L11" s="979"/>
      <c r="M11" s="980"/>
    </row>
    <row r="12" spans="1:13" ht="14.25">
      <c r="A12" s="970" t="s">
        <v>1315</v>
      </c>
      <c r="B12" s="970" t="s">
        <v>952</v>
      </c>
      <c r="C12" s="971">
        <v>129</v>
      </c>
      <c r="D12" s="972">
        <v>40.5</v>
      </c>
      <c r="E12" s="973">
        <v>207.5</v>
      </c>
      <c r="F12" s="974">
        <v>0.17499999999999999</v>
      </c>
      <c r="G12" s="975">
        <v>4939.8215733015495</v>
      </c>
      <c r="H12" s="976">
        <v>5147.3215733015495</v>
      </c>
      <c r="I12" s="977">
        <v>30680</v>
      </c>
      <c r="K12" s="978"/>
      <c r="L12" s="979"/>
      <c r="M12" s="980"/>
    </row>
    <row r="13" spans="1:13" ht="14.25">
      <c r="A13" s="970" t="s">
        <v>1316</v>
      </c>
      <c r="B13" s="970" t="s">
        <v>1317</v>
      </c>
      <c r="C13" s="971">
        <v>125</v>
      </c>
      <c r="D13" s="972">
        <v>45.3</v>
      </c>
      <c r="E13" s="973">
        <v>279.49999999999994</v>
      </c>
      <c r="F13" s="974">
        <v>0.16750000000000001</v>
      </c>
      <c r="G13" s="975">
        <v>4842.709546045633</v>
      </c>
      <c r="H13" s="976">
        <v>5122.209546045633</v>
      </c>
      <c r="I13" s="977">
        <v>31425</v>
      </c>
      <c r="K13" s="978"/>
      <c r="L13" s="979"/>
      <c r="M13" s="980"/>
    </row>
    <row r="14" spans="1:13" ht="14.25">
      <c r="A14" s="970" t="s">
        <v>1318</v>
      </c>
      <c r="B14" s="970" t="s">
        <v>1319</v>
      </c>
      <c r="C14" s="971">
        <v>134</v>
      </c>
      <c r="D14" s="972">
        <v>36.9</v>
      </c>
      <c r="E14" s="973">
        <v>184.5</v>
      </c>
      <c r="F14" s="974">
        <v>0.1925</v>
      </c>
      <c r="G14" s="975">
        <v>6044.4752971199423</v>
      </c>
      <c r="H14" s="976">
        <v>6228.9752971199423</v>
      </c>
      <c r="I14" s="981">
        <v>34130</v>
      </c>
      <c r="K14" s="978"/>
      <c r="L14" s="979"/>
      <c r="M14" s="980"/>
    </row>
    <row r="15" spans="1:13" ht="15">
      <c r="A15" s="982" t="s">
        <v>807</v>
      </c>
      <c r="B15" s="969"/>
      <c r="C15" s="969"/>
      <c r="D15" s="969"/>
      <c r="E15" s="964"/>
      <c r="F15" s="964"/>
      <c r="G15" s="964"/>
      <c r="H15" s="964"/>
      <c r="I15" s="983"/>
      <c r="K15" s="984"/>
    </row>
    <row r="16" spans="1:13" ht="14.25">
      <c r="A16" s="985" t="s">
        <v>1320</v>
      </c>
      <c r="B16" s="970" t="s">
        <v>1321</v>
      </c>
      <c r="C16" s="971">
        <v>115</v>
      </c>
      <c r="D16" s="972">
        <v>46.7</v>
      </c>
      <c r="E16" s="973">
        <v>300.50000000000006</v>
      </c>
      <c r="F16" s="974">
        <v>0.1525</v>
      </c>
      <c r="G16" s="975">
        <v>4885.6696580202397</v>
      </c>
      <c r="H16" s="976">
        <v>5186.1696580202397</v>
      </c>
      <c r="I16" s="986">
        <v>34825</v>
      </c>
      <c r="K16" s="978"/>
      <c r="L16" s="979"/>
      <c r="M16" s="980"/>
    </row>
    <row r="17" spans="1:13" ht="14.25">
      <c r="A17" s="985" t="s">
        <v>1322</v>
      </c>
      <c r="B17" s="970" t="s">
        <v>1323</v>
      </c>
      <c r="C17" s="971">
        <v>125</v>
      </c>
      <c r="D17" s="972">
        <v>33.1</v>
      </c>
      <c r="E17" s="973">
        <v>165.5</v>
      </c>
      <c r="F17" s="974">
        <v>0.16750000000000001</v>
      </c>
      <c r="G17" s="975">
        <v>5023.1590247074128</v>
      </c>
      <c r="H17" s="976">
        <v>5188.6590247074128</v>
      </c>
      <c r="I17" s="977">
        <v>32595</v>
      </c>
      <c r="K17" s="978"/>
      <c r="L17" s="979"/>
      <c r="M17" s="980"/>
    </row>
    <row r="18" spans="1:13" ht="14.25">
      <c r="A18" s="985" t="s">
        <v>1324</v>
      </c>
      <c r="B18" s="970" t="s">
        <v>1551</v>
      </c>
      <c r="C18" s="971">
        <v>118</v>
      </c>
      <c r="D18" s="972">
        <v>46.7</v>
      </c>
      <c r="E18" s="973">
        <v>300.50000000000006</v>
      </c>
      <c r="F18" s="974">
        <v>0.16</v>
      </c>
      <c r="G18" s="975">
        <v>5405.4194371482181</v>
      </c>
      <c r="H18" s="976">
        <v>5705.9194371482181</v>
      </c>
      <c r="I18" s="977">
        <v>36720</v>
      </c>
      <c r="K18" s="978"/>
      <c r="L18" s="979"/>
      <c r="M18" s="980"/>
    </row>
    <row r="19" spans="1:13" ht="14.25">
      <c r="A19" s="985" t="s">
        <v>1325</v>
      </c>
      <c r="B19" s="970" t="s">
        <v>1552</v>
      </c>
      <c r="C19" s="971">
        <v>128</v>
      </c>
      <c r="D19" s="972">
        <v>33.1</v>
      </c>
      <c r="E19" s="973">
        <v>165.5</v>
      </c>
      <c r="F19" s="974">
        <v>0.17499999999999999</v>
      </c>
      <c r="G19" s="975">
        <v>5556.0639451728239</v>
      </c>
      <c r="H19" s="976">
        <v>5721.5639451728239</v>
      </c>
      <c r="I19" s="977">
        <v>34510</v>
      </c>
      <c r="K19" s="978"/>
      <c r="L19" s="979"/>
      <c r="M19" s="980"/>
    </row>
    <row r="20" spans="1:13" ht="14.25">
      <c r="A20" s="985" t="s">
        <v>1326</v>
      </c>
      <c r="B20" s="970" t="s">
        <v>1553</v>
      </c>
      <c r="C20" s="971">
        <v>130</v>
      </c>
      <c r="D20" s="972">
        <v>18.5</v>
      </c>
      <c r="E20" s="973">
        <v>92.5</v>
      </c>
      <c r="F20" s="974">
        <v>0.17499999999999999</v>
      </c>
      <c r="G20" s="975">
        <v>6266.1986769964251</v>
      </c>
      <c r="H20" s="976">
        <v>6358.6986769964251</v>
      </c>
      <c r="I20" s="977">
        <v>38920</v>
      </c>
      <c r="K20" s="978"/>
      <c r="L20" s="979"/>
      <c r="M20" s="980"/>
    </row>
    <row r="21" spans="1:13" ht="14.25">
      <c r="A21" s="985" t="s">
        <v>1327</v>
      </c>
      <c r="B21" s="970" t="s">
        <v>1328</v>
      </c>
      <c r="C21" s="971">
        <v>122</v>
      </c>
      <c r="D21" s="972">
        <v>46.7</v>
      </c>
      <c r="E21" s="973">
        <v>300.50000000000006</v>
      </c>
      <c r="F21" s="974">
        <v>0.16750000000000001</v>
      </c>
      <c r="G21" s="975">
        <v>6294.9403676557513</v>
      </c>
      <c r="H21" s="976">
        <v>6595.4403676557513</v>
      </c>
      <c r="I21" s="977">
        <v>40850</v>
      </c>
      <c r="K21" s="978"/>
      <c r="L21" s="979"/>
      <c r="M21" s="980"/>
    </row>
    <row r="22" spans="1:13" ht="14.25">
      <c r="A22" s="985" t="s">
        <v>1329</v>
      </c>
      <c r="B22" s="970" t="s">
        <v>1330</v>
      </c>
      <c r="C22" s="971">
        <v>132</v>
      </c>
      <c r="D22" s="972">
        <v>33.1</v>
      </c>
      <c r="E22" s="973">
        <v>165.5</v>
      </c>
      <c r="F22" s="974">
        <v>0.1925</v>
      </c>
      <c r="G22" s="975">
        <v>6928.2363640782605</v>
      </c>
      <c r="H22" s="976">
        <v>7093.7363640782605</v>
      </c>
      <c r="I22" s="977">
        <v>39120</v>
      </c>
      <c r="K22" s="978"/>
      <c r="L22" s="979"/>
      <c r="M22" s="980"/>
    </row>
    <row r="23" spans="1:13" ht="14.25">
      <c r="A23" s="985" t="s">
        <v>1331</v>
      </c>
      <c r="B23" s="970" t="s">
        <v>1332</v>
      </c>
      <c r="C23" s="971">
        <v>134</v>
      </c>
      <c r="D23" s="972">
        <v>17.100000000000001</v>
      </c>
      <c r="E23" s="973">
        <v>85.5</v>
      </c>
      <c r="F23" s="974">
        <v>0.1925</v>
      </c>
      <c r="G23" s="975">
        <v>7723.1611957710538</v>
      </c>
      <c r="H23" s="976">
        <v>7808.6611957710538</v>
      </c>
      <c r="I23" s="981">
        <v>43610</v>
      </c>
      <c r="K23" s="978"/>
      <c r="L23" s="979"/>
      <c r="M23" s="980"/>
    </row>
    <row r="24" spans="1:13" ht="15">
      <c r="A24" s="982" t="s">
        <v>808</v>
      </c>
      <c r="B24" s="987"/>
      <c r="C24" s="987"/>
      <c r="D24" s="987"/>
      <c r="E24" s="988"/>
      <c r="F24" s="989"/>
      <c r="G24" s="988"/>
      <c r="H24" s="988"/>
      <c r="I24" s="983"/>
      <c r="J24" s="990"/>
      <c r="K24" s="991"/>
      <c r="L24" s="990"/>
      <c r="M24" s="990"/>
    </row>
    <row r="25" spans="1:13" ht="14.25">
      <c r="A25" s="985" t="s">
        <v>1333</v>
      </c>
      <c r="B25" s="970" t="s">
        <v>1334</v>
      </c>
      <c r="C25" s="971">
        <v>112</v>
      </c>
      <c r="D25" s="972">
        <v>46.7</v>
      </c>
      <c r="E25" s="973">
        <v>300.50000000000006</v>
      </c>
      <c r="F25" s="974">
        <v>0.1525</v>
      </c>
      <c r="G25" s="975">
        <v>5024.7766918692569</v>
      </c>
      <c r="H25" s="976">
        <v>5325.2766918692569</v>
      </c>
      <c r="I25" s="986">
        <v>35815</v>
      </c>
      <c r="K25" s="979"/>
      <c r="L25" s="979"/>
      <c r="M25" s="980"/>
    </row>
    <row r="26" spans="1:13" ht="14.25">
      <c r="A26" s="985" t="s">
        <v>1335</v>
      </c>
      <c r="B26" s="970" t="s">
        <v>1336</v>
      </c>
      <c r="C26" s="971">
        <v>122</v>
      </c>
      <c r="D26" s="972">
        <v>33.1</v>
      </c>
      <c r="E26" s="973">
        <v>165.5</v>
      </c>
      <c r="F26" s="974">
        <v>0.16750000000000001</v>
      </c>
      <c r="G26" s="975">
        <v>5178.6653989833312</v>
      </c>
      <c r="H26" s="976">
        <v>5344.1653989833312</v>
      </c>
      <c r="I26" s="977">
        <v>33605</v>
      </c>
      <c r="K26" s="979"/>
      <c r="L26" s="979"/>
      <c r="M26" s="980"/>
    </row>
    <row r="27" spans="1:13" ht="14.25">
      <c r="A27" s="985" t="s">
        <v>1337</v>
      </c>
      <c r="B27" s="970" t="s">
        <v>809</v>
      </c>
      <c r="C27" s="971">
        <v>115</v>
      </c>
      <c r="D27" s="972">
        <v>46.7</v>
      </c>
      <c r="E27" s="973">
        <v>300.50000000000006</v>
      </c>
      <c r="F27" s="974">
        <v>0.1525</v>
      </c>
      <c r="G27" s="975">
        <v>5249.7968721647076</v>
      </c>
      <c r="H27" s="976">
        <v>5550.2968721647076</v>
      </c>
      <c r="I27" s="977">
        <v>37420</v>
      </c>
      <c r="K27" s="979"/>
      <c r="L27" s="979"/>
      <c r="M27" s="980"/>
    </row>
    <row r="28" spans="1:13" ht="14.25">
      <c r="A28" s="985" t="s">
        <v>1338</v>
      </c>
      <c r="B28" s="970" t="s">
        <v>1339</v>
      </c>
      <c r="C28" s="971">
        <v>124</v>
      </c>
      <c r="D28" s="972">
        <v>33.1</v>
      </c>
      <c r="E28" s="973">
        <v>165.5</v>
      </c>
      <c r="F28" s="974">
        <v>0.16750000000000001</v>
      </c>
      <c r="G28" s="975">
        <v>5429.8507672301703</v>
      </c>
      <c r="H28" s="976">
        <v>5595.3507672301703</v>
      </c>
      <c r="I28" s="977">
        <v>35235</v>
      </c>
      <c r="K28" s="979"/>
      <c r="L28" s="979"/>
      <c r="M28" s="980"/>
    </row>
    <row r="29" spans="1:13" ht="14.25">
      <c r="A29" s="985" t="s">
        <v>1340</v>
      </c>
      <c r="B29" s="970" t="s">
        <v>810</v>
      </c>
      <c r="C29" s="971">
        <v>127</v>
      </c>
      <c r="D29" s="972">
        <v>18.5</v>
      </c>
      <c r="E29" s="973">
        <v>92.5</v>
      </c>
      <c r="F29" s="974">
        <v>0.17499999999999999</v>
      </c>
      <c r="G29" s="975">
        <v>6429.7681525625749</v>
      </c>
      <c r="H29" s="976">
        <v>6522.2681525625749</v>
      </c>
      <c r="I29" s="977">
        <v>39935</v>
      </c>
      <c r="K29" s="979"/>
      <c r="L29" s="979"/>
      <c r="M29" s="980"/>
    </row>
    <row r="30" spans="1:13" ht="14.25">
      <c r="A30" s="985" t="s">
        <v>1341</v>
      </c>
      <c r="B30" s="970" t="s">
        <v>1342</v>
      </c>
      <c r="C30" s="971">
        <v>119</v>
      </c>
      <c r="D30" s="972">
        <v>46.7</v>
      </c>
      <c r="E30" s="973">
        <v>300.50000000000006</v>
      </c>
      <c r="F30" s="974">
        <v>0.16</v>
      </c>
      <c r="G30" s="975">
        <v>6111.5548217636015</v>
      </c>
      <c r="H30" s="976">
        <v>6412.0548217636015</v>
      </c>
      <c r="I30" s="977">
        <v>41520</v>
      </c>
      <c r="K30" s="979"/>
      <c r="L30" s="979"/>
      <c r="M30" s="980"/>
    </row>
    <row r="31" spans="1:13" ht="14.25">
      <c r="A31" s="985" t="s">
        <v>1343</v>
      </c>
      <c r="B31" s="970" t="s">
        <v>1344</v>
      </c>
      <c r="C31" s="971">
        <v>128</v>
      </c>
      <c r="D31" s="972">
        <v>33.1</v>
      </c>
      <c r="E31" s="973">
        <v>165.5</v>
      </c>
      <c r="F31" s="974">
        <v>0.17499999999999999</v>
      </c>
      <c r="G31" s="975">
        <v>6341.1030154946357</v>
      </c>
      <c r="H31" s="976">
        <v>6506.6030154946357</v>
      </c>
      <c r="I31" s="977">
        <v>39385</v>
      </c>
      <c r="K31" s="979"/>
      <c r="L31" s="979"/>
      <c r="M31" s="980"/>
    </row>
    <row r="32" spans="1:13" ht="14.25">
      <c r="A32" s="985" t="s">
        <v>1345</v>
      </c>
      <c r="B32" s="970" t="s">
        <v>1346</v>
      </c>
      <c r="C32" s="971">
        <v>131</v>
      </c>
      <c r="D32" s="972">
        <v>18.5</v>
      </c>
      <c r="E32" s="973">
        <v>92.5</v>
      </c>
      <c r="F32" s="974">
        <v>0.1925</v>
      </c>
      <c r="G32" s="975">
        <v>7908.1143723417181</v>
      </c>
      <c r="H32" s="976">
        <v>8000.6143723417181</v>
      </c>
      <c r="I32" s="981">
        <v>44655</v>
      </c>
      <c r="K32" s="979"/>
      <c r="L32" s="979"/>
      <c r="M32" s="980"/>
    </row>
    <row r="33" spans="1:13" ht="15">
      <c r="A33" s="982" t="s">
        <v>811</v>
      </c>
      <c r="B33" s="969"/>
      <c r="C33" s="987"/>
      <c r="D33" s="987"/>
      <c r="E33" s="988"/>
      <c r="F33" s="989"/>
      <c r="G33" s="964"/>
      <c r="H33" s="964"/>
      <c r="I33" s="983"/>
      <c r="K33" s="984"/>
    </row>
    <row r="34" spans="1:13" ht="14.25">
      <c r="A34" s="985" t="s">
        <v>1347</v>
      </c>
      <c r="B34" s="970" t="s">
        <v>1348</v>
      </c>
      <c r="C34" s="971">
        <v>183</v>
      </c>
      <c r="D34" s="972">
        <v>13</v>
      </c>
      <c r="E34" s="973">
        <v>65</v>
      </c>
      <c r="F34" s="974">
        <v>0.35</v>
      </c>
      <c r="G34" s="975">
        <v>20087.979498525081</v>
      </c>
      <c r="H34" s="976">
        <v>20152.979498525081</v>
      </c>
      <c r="I34" s="992">
        <v>62385</v>
      </c>
      <c r="K34" s="979"/>
      <c r="L34" s="979"/>
      <c r="M34" s="980"/>
    </row>
    <row r="35" spans="1:13" ht="15">
      <c r="A35" s="982" t="s">
        <v>812</v>
      </c>
      <c r="B35" s="969"/>
      <c r="C35" s="969"/>
      <c r="D35" s="987"/>
      <c r="E35" s="988"/>
      <c r="F35" s="989"/>
      <c r="G35" s="988"/>
      <c r="H35" s="964"/>
      <c r="I35" s="983"/>
      <c r="K35" s="984"/>
      <c r="L35" s="984"/>
    </row>
    <row r="36" spans="1:13" ht="14.25">
      <c r="A36" s="985" t="s">
        <v>1349</v>
      </c>
      <c r="B36" s="970" t="s">
        <v>1350</v>
      </c>
      <c r="C36" s="971">
        <v>178</v>
      </c>
      <c r="D36" s="972">
        <v>13</v>
      </c>
      <c r="E36" s="973">
        <v>65</v>
      </c>
      <c r="F36" s="974">
        <v>0.35</v>
      </c>
      <c r="G36" s="975">
        <v>20492.801887905607</v>
      </c>
      <c r="H36" s="976">
        <v>20557.801887905607</v>
      </c>
      <c r="I36" s="992">
        <v>63640</v>
      </c>
      <c r="K36" s="979"/>
      <c r="L36" s="979"/>
      <c r="M36" s="980"/>
    </row>
    <row r="37" spans="1:13" ht="15">
      <c r="A37" s="993" t="s">
        <v>1351</v>
      </c>
      <c r="B37" s="969"/>
      <c r="C37" s="969"/>
      <c r="D37" s="987"/>
      <c r="E37" s="988"/>
      <c r="F37" s="989"/>
      <c r="G37" s="988"/>
      <c r="H37" s="964"/>
      <c r="I37" s="983"/>
      <c r="K37" s="984"/>
      <c r="L37" s="984"/>
    </row>
    <row r="38" spans="1:13" ht="14.25">
      <c r="A38" s="985" t="s">
        <v>1352</v>
      </c>
      <c r="B38" s="970" t="s">
        <v>1353</v>
      </c>
      <c r="C38" s="971">
        <v>26</v>
      </c>
      <c r="D38" s="972">
        <v>11.8</v>
      </c>
      <c r="E38" s="973">
        <v>59</v>
      </c>
      <c r="F38" s="974">
        <v>7.0000000000000007E-2</v>
      </c>
      <c r="G38" s="975">
        <v>2966.0446985891413</v>
      </c>
      <c r="H38" s="976">
        <v>3025.0446985891413</v>
      </c>
      <c r="I38" s="986">
        <v>46055</v>
      </c>
      <c r="K38" s="979"/>
      <c r="L38" s="979"/>
      <c r="M38" s="980"/>
    </row>
    <row r="39" spans="1:13" ht="14.25">
      <c r="A39" s="985" t="s">
        <v>1354</v>
      </c>
      <c r="B39" s="970" t="s">
        <v>1355</v>
      </c>
      <c r="C39" s="971">
        <v>29</v>
      </c>
      <c r="D39" s="972">
        <v>12</v>
      </c>
      <c r="E39" s="973">
        <v>60</v>
      </c>
      <c r="F39" s="974">
        <v>7.0000000000000007E-2</v>
      </c>
      <c r="G39" s="975">
        <v>3177.4358401026088</v>
      </c>
      <c r="H39" s="976">
        <v>3237.4358401026088</v>
      </c>
      <c r="I39" s="981">
        <v>49340</v>
      </c>
      <c r="K39" s="979"/>
      <c r="L39" s="979"/>
      <c r="M39" s="980"/>
    </row>
    <row r="40" spans="1:13" ht="15">
      <c r="A40" s="993" t="s">
        <v>1829</v>
      </c>
      <c r="B40" s="969"/>
      <c r="C40" s="994"/>
      <c r="D40" s="995"/>
      <c r="E40" s="996"/>
      <c r="F40" s="974"/>
      <c r="G40" s="997"/>
      <c r="H40" s="997"/>
      <c r="I40" s="983"/>
      <c r="K40" s="984"/>
      <c r="L40" s="984"/>
    </row>
    <row r="41" spans="1:13" ht="14.25">
      <c r="A41" s="970" t="s">
        <v>1830</v>
      </c>
      <c r="B41" s="970" t="s">
        <v>1831</v>
      </c>
      <c r="C41" s="971">
        <v>205</v>
      </c>
      <c r="D41" s="972">
        <v>25.2</v>
      </c>
      <c r="E41" s="973">
        <v>126</v>
      </c>
      <c r="F41" s="974">
        <v>0.41</v>
      </c>
      <c r="G41" s="975">
        <v>34060.269691714835</v>
      </c>
      <c r="H41" s="976">
        <v>34186.269691714835</v>
      </c>
      <c r="I41" s="986">
        <v>90300</v>
      </c>
      <c r="K41" s="979"/>
      <c r="L41" s="979"/>
      <c r="M41" s="980"/>
    </row>
    <row r="42" spans="1:13" ht="15" thickBot="1">
      <c r="A42" s="970" t="s">
        <v>1832</v>
      </c>
      <c r="B42" s="970" t="s">
        <v>1833</v>
      </c>
      <c r="C42" s="971">
        <v>202</v>
      </c>
      <c r="D42" s="972">
        <v>25.2</v>
      </c>
      <c r="E42" s="973">
        <v>126</v>
      </c>
      <c r="F42" s="974">
        <v>0.41</v>
      </c>
      <c r="G42" s="975">
        <v>35382.559190751446</v>
      </c>
      <c r="H42" s="976">
        <v>35508.559190751446</v>
      </c>
      <c r="I42" s="981">
        <v>93805</v>
      </c>
      <c r="K42" s="979"/>
      <c r="L42" s="979"/>
      <c r="M42" s="980"/>
    </row>
    <row r="43" spans="1:13" ht="15">
      <c r="A43" s="998" t="s">
        <v>861</v>
      </c>
      <c r="B43" s="969"/>
      <c r="C43" s="969"/>
      <c r="D43" s="969"/>
      <c r="E43" s="988"/>
      <c r="F43" s="989"/>
      <c r="G43" s="988"/>
      <c r="H43" s="964"/>
      <c r="I43" s="983"/>
      <c r="K43" s="984"/>
      <c r="L43" s="984"/>
    </row>
    <row r="44" spans="1:13" ht="14.25">
      <c r="A44" s="970" t="s">
        <v>813</v>
      </c>
      <c r="B44" s="970" t="s">
        <v>814</v>
      </c>
      <c r="C44" s="971">
        <v>126</v>
      </c>
      <c r="D44" s="972">
        <v>25.9</v>
      </c>
      <c r="E44" s="973">
        <v>129.5</v>
      </c>
      <c r="F44" s="974">
        <v>0.17499999999999999</v>
      </c>
      <c r="G44" s="975">
        <v>7701.5223122765201</v>
      </c>
      <c r="H44" s="976">
        <v>7831.0223122765201</v>
      </c>
      <c r="I44" s="986">
        <v>47835</v>
      </c>
      <c r="K44" s="979"/>
      <c r="L44" s="979"/>
      <c r="M44" s="980"/>
    </row>
    <row r="45" spans="1:13" ht="14.25">
      <c r="A45" s="970" t="s">
        <v>815</v>
      </c>
      <c r="B45" s="970" t="s">
        <v>816</v>
      </c>
      <c r="C45" s="971">
        <v>127</v>
      </c>
      <c r="D45" s="972">
        <v>28.3</v>
      </c>
      <c r="E45" s="973">
        <v>141.5</v>
      </c>
      <c r="F45" s="974">
        <v>0.17499999999999999</v>
      </c>
      <c r="G45" s="975">
        <v>7874.7114898688924</v>
      </c>
      <c r="H45" s="976">
        <v>8016.2114898688924</v>
      </c>
      <c r="I45" s="977">
        <v>48910</v>
      </c>
      <c r="K45" s="979"/>
      <c r="L45" s="979"/>
      <c r="M45" s="980"/>
    </row>
    <row r="46" spans="1:13" ht="14.25">
      <c r="A46" s="970" t="s">
        <v>1356</v>
      </c>
      <c r="B46" s="970" t="s">
        <v>862</v>
      </c>
      <c r="C46" s="971">
        <v>141</v>
      </c>
      <c r="D46" s="972">
        <v>12.9</v>
      </c>
      <c r="E46" s="973">
        <v>64.5</v>
      </c>
      <c r="F46" s="974">
        <v>0.215</v>
      </c>
      <c r="G46" s="975">
        <v>8790.1979730740459</v>
      </c>
      <c r="H46" s="976">
        <v>8854.6979730740459</v>
      </c>
      <c r="I46" s="977">
        <v>44440</v>
      </c>
      <c r="K46" s="979"/>
      <c r="L46" s="979"/>
      <c r="M46" s="980"/>
    </row>
    <row r="47" spans="1:13" ht="14.25">
      <c r="A47" s="970" t="s">
        <v>1357</v>
      </c>
      <c r="B47" s="970" t="s">
        <v>863</v>
      </c>
      <c r="C47" s="971">
        <v>142</v>
      </c>
      <c r="D47" s="972">
        <v>13.2</v>
      </c>
      <c r="E47" s="973">
        <v>66</v>
      </c>
      <c r="F47" s="974">
        <v>0.215</v>
      </c>
      <c r="G47" s="975">
        <v>9269.7557142857131</v>
      </c>
      <c r="H47" s="976">
        <v>9335.7557142857131</v>
      </c>
      <c r="I47" s="977">
        <v>46865</v>
      </c>
      <c r="K47" s="979"/>
      <c r="L47" s="979"/>
      <c r="M47" s="980"/>
    </row>
    <row r="48" spans="1:13" ht="14.25">
      <c r="A48" s="970" t="s">
        <v>817</v>
      </c>
      <c r="B48" s="970" t="s">
        <v>818</v>
      </c>
      <c r="C48" s="971">
        <v>136</v>
      </c>
      <c r="D48" s="972">
        <v>28.4</v>
      </c>
      <c r="E48" s="973">
        <v>142</v>
      </c>
      <c r="F48" s="974">
        <v>0.2</v>
      </c>
      <c r="G48" s="975">
        <v>9851.423137254902</v>
      </c>
      <c r="H48" s="976">
        <v>9993.423137254902</v>
      </c>
      <c r="I48" s="977">
        <v>53540</v>
      </c>
      <c r="K48" s="979"/>
      <c r="L48" s="979"/>
      <c r="M48" s="980"/>
    </row>
    <row r="49" spans="1:13" ht="14.25">
      <c r="A49" s="970" t="s">
        <v>819</v>
      </c>
      <c r="B49" s="970" t="s">
        <v>820</v>
      </c>
      <c r="C49" s="971">
        <v>138</v>
      </c>
      <c r="D49" s="972">
        <v>28.9</v>
      </c>
      <c r="E49" s="973">
        <v>144.5</v>
      </c>
      <c r="F49" s="974">
        <v>0.2</v>
      </c>
      <c r="G49" s="975">
        <v>10052.790392156865</v>
      </c>
      <c r="H49" s="976">
        <v>10197.290392156865</v>
      </c>
      <c r="I49" s="977">
        <v>54635</v>
      </c>
      <c r="K49" s="979"/>
      <c r="L49" s="979"/>
      <c r="M49" s="980"/>
    </row>
    <row r="50" spans="1:13" ht="15" thickBot="1">
      <c r="A50" s="970" t="s">
        <v>1358</v>
      </c>
      <c r="B50" s="970" t="s">
        <v>1359</v>
      </c>
      <c r="C50" s="971">
        <v>151</v>
      </c>
      <c r="D50" s="972">
        <v>23.3</v>
      </c>
      <c r="E50" s="973">
        <v>116.5</v>
      </c>
      <c r="F50" s="974">
        <v>0.27500000000000002</v>
      </c>
      <c r="G50" s="975">
        <v>15810.99961178046</v>
      </c>
      <c r="H50" s="976">
        <v>15927.49961178046</v>
      </c>
      <c r="I50" s="981">
        <v>62495</v>
      </c>
      <c r="K50" s="979"/>
      <c r="L50" s="979"/>
      <c r="M50" s="980"/>
    </row>
    <row r="51" spans="1:13" ht="15">
      <c r="A51" s="998" t="s">
        <v>821</v>
      </c>
      <c r="B51" s="969"/>
      <c r="C51" s="969"/>
      <c r="D51" s="969"/>
      <c r="E51" s="988"/>
      <c r="F51" s="989"/>
      <c r="G51" s="988"/>
      <c r="H51" s="964"/>
      <c r="I51" s="983"/>
      <c r="K51" s="984"/>
      <c r="L51" s="984"/>
    </row>
    <row r="52" spans="1:13" ht="14.25">
      <c r="A52" s="970" t="s">
        <v>822</v>
      </c>
      <c r="B52" s="970" t="s">
        <v>823</v>
      </c>
      <c r="C52" s="971">
        <v>131</v>
      </c>
      <c r="D52" s="972">
        <v>28.3</v>
      </c>
      <c r="E52" s="973">
        <v>141.5</v>
      </c>
      <c r="F52" s="974">
        <v>0.1925</v>
      </c>
      <c r="G52" s="975">
        <v>9268.4356349495702</v>
      </c>
      <c r="H52" s="976">
        <v>9409.9356349495702</v>
      </c>
      <c r="I52" s="986">
        <v>52335</v>
      </c>
      <c r="K52" s="979"/>
      <c r="L52" s="979"/>
      <c r="M52" s="980"/>
    </row>
    <row r="53" spans="1:13" ht="14.25">
      <c r="A53" s="970" t="s">
        <v>824</v>
      </c>
      <c r="B53" s="970" t="s">
        <v>825</v>
      </c>
      <c r="C53" s="971">
        <v>143</v>
      </c>
      <c r="D53" s="972">
        <v>28.9</v>
      </c>
      <c r="E53" s="973">
        <v>144.5</v>
      </c>
      <c r="F53" s="974">
        <v>0.215</v>
      </c>
      <c r="G53" s="975">
        <v>11493.072590376463</v>
      </c>
      <c r="H53" s="976">
        <v>11637.572590376463</v>
      </c>
      <c r="I53" s="977">
        <v>58105</v>
      </c>
      <c r="K53" s="979"/>
      <c r="L53" s="979"/>
      <c r="M53" s="980"/>
    </row>
    <row r="54" spans="1:13" ht="15" thickBot="1">
      <c r="A54" s="970" t="s">
        <v>1360</v>
      </c>
      <c r="B54" s="970" t="s">
        <v>1361</v>
      </c>
      <c r="C54" s="971">
        <v>157</v>
      </c>
      <c r="D54" s="972">
        <v>23.5</v>
      </c>
      <c r="E54" s="973">
        <v>117.5</v>
      </c>
      <c r="F54" s="974">
        <v>0.3</v>
      </c>
      <c r="G54" s="975">
        <v>18570.366464088398</v>
      </c>
      <c r="H54" s="976">
        <v>18687.866464088398</v>
      </c>
      <c r="I54" s="981">
        <v>67285</v>
      </c>
      <c r="K54" s="979"/>
      <c r="L54" s="979"/>
      <c r="M54" s="980"/>
    </row>
    <row r="55" spans="1:13" ht="15">
      <c r="A55" s="998" t="s">
        <v>963</v>
      </c>
      <c r="B55" s="969"/>
      <c r="C55" s="969"/>
      <c r="D55" s="969"/>
      <c r="E55" s="964"/>
      <c r="F55" s="974"/>
      <c r="G55" s="964"/>
      <c r="H55" s="964"/>
      <c r="I55" s="983"/>
      <c r="K55" s="984"/>
      <c r="L55" s="984"/>
    </row>
    <row r="56" spans="1:13" ht="15" thickBot="1">
      <c r="A56" s="970" t="s">
        <v>964</v>
      </c>
      <c r="B56" s="970" t="s">
        <v>965</v>
      </c>
      <c r="C56" s="971">
        <v>223</v>
      </c>
      <c r="D56" s="972">
        <v>9.1</v>
      </c>
      <c r="E56" s="973">
        <v>45.5</v>
      </c>
      <c r="F56" s="974">
        <v>0.41</v>
      </c>
      <c r="G56" s="975">
        <v>48199.122324983939</v>
      </c>
      <c r="H56" s="976">
        <v>48244.622324983939</v>
      </c>
      <c r="I56" s="992">
        <v>127780</v>
      </c>
      <c r="K56" s="979"/>
      <c r="L56" s="979"/>
      <c r="M56" s="980"/>
    </row>
    <row r="57" spans="1:13" ht="15">
      <c r="A57" s="998" t="s">
        <v>953</v>
      </c>
      <c r="B57" s="969"/>
      <c r="C57" s="969"/>
      <c r="D57" s="969"/>
      <c r="E57" s="988"/>
      <c r="F57" s="989"/>
      <c r="G57" s="964"/>
      <c r="H57" s="964"/>
      <c r="I57" s="983"/>
      <c r="K57" s="984"/>
      <c r="L57" s="984"/>
    </row>
    <row r="58" spans="1:13" ht="14.25">
      <c r="A58" s="970" t="s">
        <v>954</v>
      </c>
      <c r="B58" s="970" t="s">
        <v>955</v>
      </c>
      <c r="C58" s="971">
        <v>128</v>
      </c>
      <c r="D58" s="972">
        <v>28.3</v>
      </c>
      <c r="E58" s="973">
        <v>141.5</v>
      </c>
      <c r="F58" s="974">
        <v>0.17499999999999999</v>
      </c>
      <c r="G58" s="975">
        <v>8746.8459952324192</v>
      </c>
      <c r="H58" s="976">
        <v>8888.3459952324192</v>
      </c>
      <c r="I58" s="986">
        <v>54330</v>
      </c>
      <c r="K58" s="979"/>
      <c r="L58" s="979"/>
      <c r="M58" s="980"/>
    </row>
    <row r="59" spans="1:13" ht="14.25">
      <c r="A59" s="970" t="s">
        <v>1362</v>
      </c>
      <c r="B59" s="970" t="s">
        <v>1363</v>
      </c>
      <c r="C59" s="971">
        <v>144</v>
      </c>
      <c r="D59" s="972">
        <v>10.8</v>
      </c>
      <c r="E59" s="973">
        <v>54</v>
      </c>
      <c r="F59" s="974">
        <v>0.215</v>
      </c>
      <c r="G59" s="975">
        <v>10882.387898279729</v>
      </c>
      <c r="H59" s="976">
        <v>10936.387898279729</v>
      </c>
      <c r="I59" s="977">
        <v>55015</v>
      </c>
      <c r="K59" s="979"/>
      <c r="L59" s="979"/>
      <c r="M59" s="980"/>
    </row>
    <row r="60" spans="1:13" ht="14.25">
      <c r="A60" s="970" t="s">
        <v>956</v>
      </c>
      <c r="B60" s="970" t="s">
        <v>957</v>
      </c>
      <c r="C60" s="971">
        <v>137</v>
      </c>
      <c r="D60" s="972">
        <v>28.9</v>
      </c>
      <c r="E60" s="973">
        <v>144.5</v>
      </c>
      <c r="F60" s="974">
        <v>0.2</v>
      </c>
      <c r="G60" s="975">
        <v>10926.729509803923</v>
      </c>
      <c r="H60" s="976">
        <v>11071.229509803923</v>
      </c>
      <c r="I60" s="977">
        <v>59385</v>
      </c>
      <c r="K60" s="979"/>
      <c r="L60" s="979"/>
      <c r="M60" s="980"/>
    </row>
    <row r="61" spans="1:13" ht="14.25">
      <c r="A61" s="970" t="s">
        <v>1364</v>
      </c>
      <c r="B61" s="970" t="s">
        <v>1365</v>
      </c>
      <c r="C61" s="971">
        <v>146</v>
      </c>
      <c r="D61" s="972">
        <v>22.2</v>
      </c>
      <c r="E61" s="973">
        <v>111</v>
      </c>
      <c r="F61" s="974">
        <v>0.25</v>
      </c>
      <c r="G61" s="975">
        <v>14987.543766233766</v>
      </c>
      <c r="H61" s="976">
        <v>15098.543766233766</v>
      </c>
      <c r="I61" s="977">
        <v>65165</v>
      </c>
      <c r="K61" s="979"/>
      <c r="L61" s="979"/>
      <c r="M61" s="980"/>
    </row>
    <row r="62" spans="1:13" ht="14.25">
      <c r="A62" s="970" t="s">
        <v>1366</v>
      </c>
      <c r="B62" s="970" t="s">
        <v>1367</v>
      </c>
      <c r="C62" s="971">
        <v>151</v>
      </c>
      <c r="D62" s="972">
        <v>23.3</v>
      </c>
      <c r="E62" s="973">
        <v>116.5</v>
      </c>
      <c r="F62" s="974">
        <v>0.27500000000000002</v>
      </c>
      <c r="G62" s="975">
        <v>17737.294872824634</v>
      </c>
      <c r="H62" s="976">
        <v>17853.794872824634</v>
      </c>
      <c r="I62" s="977">
        <v>70110</v>
      </c>
      <c r="K62" s="979"/>
      <c r="L62" s="979"/>
      <c r="M62" s="980"/>
    </row>
    <row r="63" spans="1:13" ht="15" thickBot="1">
      <c r="A63" s="970" t="s">
        <v>1368</v>
      </c>
      <c r="B63" s="970" t="s">
        <v>1369</v>
      </c>
      <c r="C63" s="971">
        <v>154</v>
      </c>
      <c r="D63" s="972">
        <v>10.8</v>
      </c>
      <c r="E63" s="973">
        <v>54</v>
      </c>
      <c r="F63" s="974">
        <v>0.27500000000000002</v>
      </c>
      <c r="G63" s="975">
        <v>15921.056305220885</v>
      </c>
      <c r="H63" s="976">
        <v>15975.056305220885</v>
      </c>
      <c r="I63" s="981">
        <v>62930</v>
      </c>
      <c r="K63" s="979"/>
      <c r="L63" s="979"/>
      <c r="M63" s="980"/>
    </row>
    <row r="64" spans="1:13" ht="15">
      <c r="A64" s="998" t="s">
        <v>958</v>
      </c>
      <c r="B64" s="969"/>
      <c r="C64" s="969"/>
      <c r="D64" s="969"/>
      <c r="E64" s="964"/>
      <c r="F64" s="989"/>
      <c r="G64" s="964"/>
      <c r="H64" s="964"/>
      <c r="I64" s="983"/>
      <c r="K64" s="984"/>
      <c r="L64" s="984"/>
    </row>
    <row r="65" spans="1:13" ht="14.25">
      <c r="A65" s="970" t="s">
        <v>959</v>
      </c>
      <c r="B65" s="970" t="s">
        <v>960</v>
      </c>
      <c r="C65" s="971">
        <v>135</v>
      </c>
      <c r="D65" s="972">
        <v>28.3</v>
      </c>
      <c r="E65" s="973">
        <v>141.5</v>
      </c>
      <c r="F65" s="974">
        <v>0.1925</v>
      </c>
      <c r="G65" s="975">
        <v>10518.149564953215</v>
      </c>
      <c r="H65" s="976">
        <v>10659.649564953215</v>
      </c>
      <c r="I65" s="986">
        <v>59390</v>
      </c>
      <c r="K65" s="979"/>
      <c r="L65" s="979"/>
      <c r="M65" s="980"/>
    </row>
    <row r="66" spans="1:13" ht="14.25">
      <c r="A66" s="970" t="s">
        <v>1370</v>
      </c>
      <c r="B66" s="970" t="s">
        <v>1371</v>
      </c>
      <c r="C66" s="971">
        <v>148</v>
      </c>
      <c r="D66" s="972">
        <v>23.3</v>
      </c>
      <c r="E66" s="973">
        <v>116.5</v>
      </c>
      <c r="F66" s="974">
        <v>0.25</v>
      </c>
      <c r="G66" s="975">
        <v>15768.080129870132</v>
      </c>
      <c r="H66" s="976">
        <v>15884.580129870132</v>
      </c>
      <c r="I66" s="977">
        <v>68555</v>
      </c>
      <c r="K66" s="979"/>
      <c r="L66" s="979"/>
      <c r="M66" s="980"/>
    </row>
    <row r="67" spans="1:13" ht="15" thickBot="1">
      <c r="A67" s="970" t="s">
        <v>1372</v>
      </c>
      <c r="B67" s="970" t="s">
        <v>1373</v>
      </c>
      <c r="C67" s="971">
        <v>151</v>
      </c>
      <c r="D67" s="972">
        <v>10.8</v>
      </c>
      <c r="E67" s="973">
        <v>54</v>
      </c>
      <c r="F67" s="974">
        <v>0.27500000000000002</v>
      </c>
      <c r="G67" s="975">
        <v>16062.695662650609</v>
      </c>
      <c r="H67" s="976">
        <v>16116.695662650609</v>
      </c>
      <c r="I67" s="981">
        <v>63490</v>
      </c>
      <c r="K67" s="979"/>
      <c r="L67" s="979"/>
      <c r="M67" s="980"/>
    </row>
    <row r="68" spans="1:13" ht="15">
      <c r="A68" s="998" t="s">
        <v>1054</v>
      </c>
      <c r="B68" s="969"/>
      <c r="C68" s="969"/>
      <c r="D68" s="969"/>
      <c r="E68" s="964"/>
      <c r="F68" s="989"/>
      <c r="G68" s="964"/>
      <c r="H68" s="964"/>
      <c r="I68" s="983"/>
      <c r="K68" s="984"/>
      <c r="L68" s="984"/>
    </row>
    <row r="69" spans="1:13" ht="15" thickBot="1">
      <c r="A69" s="970" t="s">
        <v>1055</v>
      </c>
      <c r="B69" s="970" t="s">
        <v>1374</v>
      </c>
      <c r="C69" s="971">
        <v>222</v>
      </c>
      <c r="D69" s="972">
        <v>9.1</v>
      </c>
      <c r="E69" s="973">
        <v>45.5</v>
      </c>
      <c r="F69" s="974">
        <v>0.41</v>
      </c>
      <c r="G69" s="975">
        <v>53948.660552344241</v>
      </c>
      <c r="H69" s="976">
        <v>53994.160552344241</v>
      </c>
      <c r="I69" s="992">
        <v>143025</v>
      </c>
      <c r="K69" s="979"/>
      <c r="L69" s="979"/>
      <c r="M69" s="980"/>
    </row>
    <row r="70" spans="1:13" ht="15">
      <c r="A70" s="998" t="s">
        <v>847</v>
      </c>
      <c r="B70" s="969"/>
      <c r="C70" s="969"/>
      <c r="D70" s="969"/>
      <c r="E70" s="964"/>
      <c r="F70" s="989"/>
      <c r="G70" s="964"/>
      <c r="H70" s="964"/>
      <c r="I70" s="983"/>
      <c r="K70" s="984"/>
      <c r="L70" s="984"/>
    </row>
    <row r="71" spans="1:13" ht="14.25">
      <c r="A71" s="970" t="s">
        <v>1375</v>
      </c>
      <c r="B71" s="999" t="s">
        <v>848</v>
      </c>
      <c r="C71" s="971">
        <v>125</v>
      </c>
      <c r="D71" s="972">
        <v>39.9</v>
      </c>
      <c r="E71" s="973">
        <v>199.5</v>
      </c>
      <c r="F71" s="974">
        <v>0.16750000000000001</v>
      </c>
      <c r="G71" s="975">
        <v>5626.282268589669</v>
      </c>
      <c r="H71" s="976">
        <v>5825.782268589669</v>
      </c>
      <c r="I71" s="986">
        <v>36510</v>
      </c>
      <c r="K71" s="979"/>
      <c r="L71" s="979"/>
      <c r="M71" s="980"/>
    </row>
    <row r="72" spans="1:13" ht="14.25">
      <c r="A72" s="970" t="s">
        <v>1376</v>
      </c>
      <c r="B72" s="999" t="s">
        <v>1377</v>
      </c>
      <c r="C72" s="971">
        <v>126</v>
      </c>
      <c r="D72" s="972">
        <v>40.200000000000003</v>
      </c>
      <c r="E72" s="973">
        <v>203.00000000000006</v>
      </c>
      <c r="F72" s="974">
        <v>0.17499999999999999</v>
      </c>
      <c r="G72" s="975">
        <v>6311.9503098927289</v>
      </c>
      <c r="H72" s="976">
        <v>6514.9503098927289</v>
      </c>
      <c r="I72" s="977">
        <v>39205</v>
      </c>
      <c r="K72" s="979"/>
      <c r="L72" s="979"/>
      <c r="M72" s="980"/>
    </row>
    <row r="73" spans="1:13" ht="14.25">
      <c r="A73" s="985" t="s">
        <v>1378</v>
      </c>
      <c r="B73" s="999" t="s">
        <v>1379</v>
      </c>
      <c r="C73" s="971">
        <v>132</v>
      </c>
      <c r="D73" s="972">
        <v>26.9</v>
      </c>
      <c r="E73" s="973">
        <v>134.5</v>
      </c>
      <c r="F73" s="974">
        <v>0.1925</v>
      </c>
      <c r="G73" s="975">
        <v>6170.5716162352664</v>
      </c>
      <c r="H73" s="976">
        <v>6305.0716162352664</v>
      </c>
      <c r="I73" s="977">
        <v>34840</v>
      </c>
      <c r="K73" s="979"/>
      <c r="L73" s="979"/>
      <c r="M73" s="980"/>
    </row>
    <row r="74" spans="1:13" ht="14.25">
      <c r="A74" s="985" t="s">
        <v>3233</v>
      </c>
      <c r="B74" s="999" t="s">
        <v>1380</v>
      </c>
      <c r="C74" s="971">
        <v>139</v>
      </c>
      <c r="D74" s="972">
        <v>24.5</v>
      </c>
      <c r="E74" s="973">
        <v>122.5</v>
      </c>
      <c r="F74" s="974">
        <v>0.2</v>
      </c>
      <c r="G74" s="975">
        <v>7301.480784313726</v>
      </c>
      <c r="H74" s="976">
        <v>7423.980784313726</v>
      </c>
      <c r="I74" s="977">
        <v>39680</v>
      </c>
      <c r="K74" s="979"/>
      <c r="L74" s="979"/>
      <c r="M74" s="980"/>
    </row>
    <row r="75" spans="1:13" ht="14.25">
      <c r="A75" s="985" t="s">
        <v>1381</v>
      </c>
      <c r="B75" s="999" t="s">
        <v>1382</v>
      </c>
      <c r="C75" s="971">
        <v>129</v>
      </c>
      <c r="D75" s="972">
        <v>39.9</v>
      </c>
      <c r="E75" s="973">
        <v>199.5</v>
      </c>
      <c r="F75" s="974">
        <v>0.17499999999999999</v>
      </c>
      <c r="G75" s="975">
        <v>6689.6363528009533</v>
      </c>
      <c r="H75" s="976">
        <v>6889.1363528009533</v>
      </c>
      <c r="I75" s="977">
        <v>41550</v>
      </c>
      <c r="K75" s="979"/>
      <c r="L75" s="979"/>
      <c r="M75" s="980"/>
    </row>
    <row r="76" spans="1:13" ht="14.25">
      <c r="A76" s="970" t="s">
        <v>1383</v>
      </c>
      <c r="B76" s="999" t="s">
        <v>1384</v>
      </c>
      <c r="C76" s="971">
        <v>129</v>
      </c>
      <c r="D76" s="972">
        <v>40.200000000000003</v>
      </c>
      <c r="E76" s="973">
        <v>203.00000000000006</v>
      </c>
      <c r="F76" s="974">
        <v>0.17499999999999999</v>
      </c>
      <c r="G76" s="975">
        <v>7075.0384982121577</v>
      </c>
      <c r="H76" s="976">
        <v>7278.0384982121577</v>
      </c>
      <c r="I76" s="977">
        <v>43945</v>
      </c>
      <c r="K76" s="979"/>
      <c r="L76" s="979"/>
      <c r="M76" s="980"/>
    </row>
    <row r="77" spans="1:13" ht="14.25">
      <c r="A77" s="970" t="s">
        <v>1385</v>
      </c>
      <c r="B77" s="999" t="s">
        <v>1386</v>
      </c>
      <c r="C77" s="971">
        <v>137</v>
      </c>
      <c r="D77" s="972">
        <v>26.9</v>
      </c>
      <c r="E77" s="973">
        <v>134.5</v>
      </c>
      <c r="F77" s="974">
        <v>0.2</v>
      </c>
      <c r="G77" s="975">
        <v>7361.8760784313745</v>
      </c>
      <c r="H77" s="976">
        <v>7496.3760784313745</v>
      </c>
      <c r="I77" s="977">
        <v>40010</v>
      </c>
      <c r="K77" s="979"/>
      <c r="L77" s="979"/>
      <c r="M77" s="980"/>
    </row>
    <row r="78" spans="1:13" ht="14.25">
      <c r="A78" s="985" t="s">
        <v>3234</v>
      </c>
      <c r="B78" s="999" t="s">
        <v>1387</v>
      </c>
      <c r="C78" s="971">
        <v>142</v>
      </c>
      <c r="D78" s="972">
        <v>24.5</v>
      </c>
      <c r="E78" s="973">
        <v>122.5</v>
      </c>
      <c r="F78" s="974">
        <v>0.215</v>
      </c>
      <c r="G78" s="975">
        <v>8964.6328172525555</v>
      </c>
      <c r="H78" s="976">
        <v>9087.1328172525555</v>
      </c>
      <c r="I78" s="981">
        <v>45320</v>
      </c>
      <c r="K78" s="979"/>
      <c r="L78" s="979"/>
      <c r="M78" s="980"/>
    </row>
    <row r="79" spans="1:13" ht="15">
      <c r="A79" s="982" t="s">
        <v>1388</v>
      </c>
      <c r="B79" s="969"/>
      <c r="C79" s="969"/>
      <c r="D79" s="969"/>
      <c r="E79" s="964"/>
      <c r="F79" s="989"/>
      <c r="G79" s="964"/>
      <c r="H79" s="964"/>
      <c r="I79" s="983"/>
      <c r="K79" s="984"/>
      <c r="L79" s="984"/>
    </row>
    <row r="80" spans="1:13" ht="14.25">
      <c r="A80" s="985" t="s">
        <v>1554</v>
      </c>
      <c r="B80" s="999" t="s">
        <v>1555</v>
      </c>
      <c r="C80" s="971">
        <v>133</v>
      </c>
      <c r="D80" s="972">
        <v>37.5</v>
      </c>
      <c r="E80" s="973">
        <v>187.5</v>
      </c>
      <c r="F80" s="974">
        <v>0.1925</v>
      </c>
      <c r="G80" s="975">
        <v>7790.9085636164791</v>
      </c>
      <c r="H80" s="976">
        <v>7978.4085636164791</v>
      </c>
      <c r="I80" s="986">
        <v>43990</v>
      </c>
      <c r="K80" s="979"/>
      <c r="L80" s="979"/>
      <c r="M80" s="980"/>
    </row>
    <row r="81" spans="1:13" ht="14.25">
      <c r="A81" s="985" t="s">
        <v>1389</v>
      </c>
      <c r="B81" s="999" t="s">
        <v>849</v>
      </c>
      <c r="C81" s="971">
        <v>132</v>
      </c>
      <c r="D81" s="972">
        <v>27.5</v>
      </c>
      <c r="E81" s="973">
        <v>137.5</v>
      </c>
      <c r="F81" s="974">
        <v>0.1925</v>
      </c>
      <c r="G81" s="975">
        <v>8206.6017985174385</v>
      </c>
      <c r="H81" s="976">
        <v>8344.1017985174385</v>
      </c>
      <c r="I81" s="977">
        <v>46340</v>
      </c>
      <c r="K81" s="979"/>
      <c r="L81" s="979"/>
      <c r="M81" s="980"/>
    </row>
    <row r="82" spans="1:13" ht="14.25">
      <c r="A82" s="985" t="s">
        <v>3235</v>
      </c>
      <c r="B82" s="999" t="s">
        <v>850</v>
      </c>
      <c r="C82" s="971">
        <v>144</v>
      </c>
      <c r="D82" s="972">
        <v>22.5</v>
      </c>
      <c r="E82" s="973">
        <v>112.5</v>
      </c>
      <c r="F82" s="974">
        <v>0.215</v>
      </c>
      <c r="G82" s="975">
        <v>8650.9982572924455</v>
      </c>
      <c r="H82" s="976">
        <v>8763.4982572924455</v>
      </c>
      <c r="I82" s="977">
        <v>43735</v>
      </c>
      <c r="K82" s="979"/>
      <c r="L82" s="979"/>
      <c r="M82" s="980"/>
    </row>
    <row r="83" spans="1:13" ht="14.25">
      <c r="A83" s="985" t="s">
        <v>3236</v>
      </c>
      <c r="B83" s="999" t="s">
        <v>864</v>
      </c>
      <c r="C83" s="971">
        <v>153</v>
      </c>
      <c r="D83" s="972">
        <v>15.9</v>
      </c>
      <c r="E83" s="973">
        <v>79.5</v>
      </c>
      <c r="F83" s="974">
        <v>0.27500000000000002</v>
      </c>
      <c r="G83" s="975">
        <v>12542.429277108437</v>
      </c>
      <c r="H83" s="976">
        <v>12621.929277108437</v>
      </c>
      <c r="I83" s="977">
        <v>49575</v>
      </c>
      <c r="K83" s="979"/>
      <c r="L83" s="979"/>
      <c r="M83" s="980"/>
    </row>
    <row r="84" spans="1:13" ht="14.25">
      <c r="A84" s="985" t="s">
        <v>1556</v>
      </c>
      <c r="B84" s="999" t="s">
        <v>1557</v>
      </c>
      <c r="C84" s="971">
        <v>140</v>
      </c>
      <c r="D84" s="972">
        <v>37.5</v>
      </c>
      <c r="E84" s="973">
        <v>187.5</v>
      </c>
      <c r="F84" s="974">
        <v>0.2</v>
      </c>
      <c r="G84" s="975">
        <v>8897.8814705882378</v>
      </c>
      <c r="H84" s="976">
        <v>9085.3814705882378</v>
      </c>
      <c r="I84" s="977">
        <v>48360</v>
      </c>
      <c r="K84" s="979"/>
      <c r="L84" s="979"/>
      <c r="M84" s="980"/>
    </row>
    <row r="85" spans="1:13" ht="14.25">
      <c r="A85" s="970" t="s">
        <v>1390</v>
      </c>
      <c r="B85" s="999" t="s">
        <v>851</v>
      </c>
      <c r="C85" s="971">
        <v>140</v>
      </c>
      <c r="D85" s="972">
        <v>27.5</v>
      </c>
      <c r="E85" s="973">
        <v>137.5</v>
      </c>
      <c r="F85" s="974">
        <v>0.2</v>
      </c>
      <c r="G85" s="975">
        <v>9333.4225490196095</v>
      </c>
      <c r="H85" s="976">
        <v>9470.9225490196095</v>
      </c>
      <c r="I85" s="981">
        <v>50725</v>
      </c>
      <c r="K85" s="979"/>
      <c r="L85" s="979"/>
      <c r="M85" s="980"/>
    </row>
    <row r="86" spans="1:13" ht="15">
      <c r="A86" s="982" t="s">
        <v>865</v>
      </c>
      <c r="B86" s="969"/>
      <c r="C86" s="969"/>
      <c r="D86" s="969"/>
      <c r="E86" s="964"/>
      <c r="F86" s="989"/>
      <c r="G86" s="964"/>
      <c r="H86" s="964"/>
      <c r="I86" s="983"/>
      <c r="K86" s="984"/>
      <c r="L86" s="984"/>
    </row>
    <row r="87" spans="1:13" ht="14.25">
      <c r="A87" s="985" t="s">
        <v>1558</v>
      </c>
      <c r="B87" s="999" t="s">
        <v>1559</v>
      </c>
      <c r="C87" s="971">
        <v>134</v>
      </c>
      <c r="D87" s="972">
        <v>37.5</v>
      </c>
      <c r="E87" s="973">
        <v>187.5</v>
      </c>
      <c r="F87" s="974">
        <v>0.1925</v>
      </c>
      <c r="G87" s="975">
        <v>7968.5315348158956</v>
      </c>
      <c r="H87" s="976">
        <v>8156.0315348158956</v>
      </c>
      <c r="I87" s="986">
        <v>44995</v>
      </c>
      <c r="K87" s="979"/>
      <c r="L87" s="979"/>
      <c r="M87" s="980"/>
    </row>
    <row r="88" spans="1:13" ht="14.25">
      <c r="A88" s="985" t="s">
        <v>1391</v>
      </c>
      <c r="B88" s="999" t="s">
        <v>1392</v>
      </c>
      <c r="C88" s="971">
        <v>133</v>
      </c>
      <c r="D88" s="972">
        <v>27.5</v>
      </c>
      <c r="E88" s="973">
        <v>137.5</v>
      </c>
      <c r="F88" s="974">
        <v>0.1925</v>
      </c>
      <c r="G88" s="975">
        <v>8384.2247697168568</v>
      </c>
      <c r="H88" s="976">
        <v>8521.7247697168568</v>
      </c>
      <c r="I88" s="977">
        <v>47340</v>
      </c>
      <c r="K88" s="979"/>
      <c r="L88" s="979"/>
      <c r="M88" s="980"/>
    </row>
    <row r="89" spans="1:13" ht="14.25">
      <c r="A89" s="985" t="s">
        <v>3237</v>
      </c>
      <c r="B89" s="999" t="s">
        <v>1393</v>
      </c>
      <c r="C89" s="971">
        <v>145</v>
      </c>
      <c r="D89" s="972">
        <v>22.5</v>
      </c>
      <c r="E89" s="973">
        <v>112.5</v>
      </c>
      <c r="F89" s="974">
        <v>0.215</v>
      </c>
      <c r="G89" s="975">
        <v>8854.5014659685858</v>
      </c>
      <c r="H89" s="976">
        <v>8967.0014659685858</v>
      </c>
      <c r="I89" s="977">
        <v>44765</v>
      </c>
      <c r="K89" s="979"/>
      <c r="L89" s="979"/>
      <c r="M89" s="980"/>
    </row>
    <row r="90" spans="1:13" ht="14.25">
      <c r="A90" s="985" t="s">
        <v>3238</v>
      </c>
      <c r="B90" s="999" t="s">
        <v>1394</v>
      </c>
      <c r="C90" s="971">
        <v>153</v>
      </c>
      <c r="D90" s="972">
        <v>15.9</v>
      </c>
      <c r="E90" s="973">
        <v>79.5</v>
      </c>
      <c r="F90" s="974">
        <v>0.27500000000000002</v>
      </c>
      <c r="G90" s="975">
        <v>12821.95871485944</v>
      </c>
      <c r="H90" s="976">
        <v>12901.45871485944</v>
      </c>
      <c r="I90" s="977">
        <v>50680</v>
      </c>
      <c r="K90" s="979"/>
      <c r="L90" s="979"/>
      <c r="M90" s="980"/>
    </row>
    <row r="91" spans="1:13" ht="14.25">
      <c r="A91" s="985" t="s">
        <v>1560</v>
      </c>
      <c r="B91" s="999" t="s">
        <v>1561</v>
      </c>
      <c r="C91" s="971">
        <v>139</v>
      </c>
      <c r="D91" s="972">
        <v>37.5</v>
      </c>
      <c r="E91" s="973">
        <v>187.5</v>
      </c>
      <c r="F91" s="974">
        <v>0.2</v>
      </c>
      <c r="G91" s="975">
        <v>9083.9852941176487</v>
      </c>
      <c r="H91" s="976">
        <v>9271.4852941176487</v>
      </c>
      <c r="I91" s="977">
        <v>49370</v>
      </c>
      <c r="K91" s="979"/>
      <c r="L91" s="979"/>
      <c r="M91" s="980"/>
    </row>
    <row r="92" spans="1:13" ht="14.25">
      <c r="A92" s="985" t="s">
        <v>1395</v>
      </c>
      <c r="B92" s="999" t="s">
        <v>1396</v>
      </c>
      <c r="C92" s="971">
        <v>140</v>
      </c>
      <c r="D92" s="972">
        <v>27.5</v>
      </c>
      <c r="E92" s="973">
        <v>137.5</v>
      </c>
      <c r="F92" s="974">
        <v>0.2</v>
      </c>
      <c r="G92" s="975">
        <v>9519.5263725490204</v>
      </c>
      <c r="H92" s="976">
        <v>9657.0263725490204</v>
      </c>
      <c r="I92" s="981">
        <v>51735</v>
      </c>
      <c r="K92" s="979"/>
      <c r="L92" s="979"/>
      <c r="M92" s="980"/>
    </row>
    <row r="93" spans="1:13" ht="15">
      <c r="A93" s="982" t="s">
        <v>1562</v>
      </c>
      <c r="B93" s="969"/>
      <c r="C93" s="969"/>
      <c r="D93" s="969"/>
      <c r="E93" s="964"/>
      <c r="F93" s="989"/>
      <c r="G93" s="964"/>
      <c r="H93" s="964"/>
      <c r="I93" s="983"/>
      <c r="K93" s="984"/>
      <c r="L93" s="984"/>
    </row>
    <row r="94" spans="1:13" ht="14.25">
      <c r="A94" s="985" t="s">
        <v>1563</v>
      </c>
      <c r="B94" s="999" t="s">
        <v>1564</v>
      </c>
      <c r="C94" s="971">
        <v>37</v>
      </c>
      <c r="D94" s="972">
        <v>9.9</v>
      </c>
      <c r="E94" s="973">
        <v>49.5</v>
      </c>
      <c r="F94" s="974">
        <v>7.0000000000000007E-2</v>
      </c>
      <c r="G94" s="975">
        <v>3109.912894399316</v>
      </c>
      <c r="H94" s="976">
        <v>3159.412894399316</v>
      </c>
      <c r="I94" s="986">
        <v>48290</v>
      </c>
      <c r="K94" s="979"/>
      <c r="L94" s="979"/>
      <c r="M94" s="980"/>
    </row>
    <row r="95" spans="1:13" ht="14.25">
      <c r="A95" s="985" t="s">
        <v>1565</v>
      </c>
      <c r="B95" s="999" t="s">
        <v>1566</v>
      </c>
      <c r="C95" s="971">
        <v>44</v>
      </c>
      <c r="D95" s="972">
        <v>9.6999999999999993</v>
      </c>
      <c r="E95" s="973">
        <v>48.5</v>
      </c>
      <c r="F95" s="974">
        <v>7.0000000000000007E-2</v>
      </c>
      <c r="G95" s="975">
        <v>3355.3707823856353</v>
      </c>
      <c r="H95" s="976">
        <v>3403.8707823856353</v>
      </c>
      <c r="I95" s="981">
        <v>52100</v>
      </c>
      <c r="K95" s="979"/>
      <c r="L95" s="979"/>
      <c r="M95" s="980"/>
    </row>
    <row r="96" spans="1:13" ht="15">
      <c r="A96" s="982" t="s">
        <v>1567</v>
      </c>
      <c r="B96" s="969"/>
      <c r="C96" s="1000"/>
      <c r="D96" s="1001"/>
      <c r="E96" s="964"/>
      <c r="F96" s="989"/>
      <c r="G96" s="964"/>
      <c r="H96" s="964"/>
      <c r="I96" s="983"/>
      <c r="K96" s="984"/>
      <c r="L96" s="984"/>
    </row>
    <row r="97" spans="1:13" ht="14.25">
      <c r="A97" s="985" t="s">
        <v>1568</v>
      </c>
      <c r="B97" s="999" t="s">
        <v>1569</v>
      </c>
      <c r="C97" s="971">
        <v>38</v>
      </c>
      <c r="D97" s="972">
        <v>9.9</v>
      </c>
      <c r="E97" s="973">
        <v>49.5</v>
      </c>
      <c r="F97" s="974">
        <v>7.0000000000000007E-2</v>
      </c>
      <c r="G97" s="975">
        <v>3234.7928644719968</v>
      </c>
      <c r="H97" s="976">
        <v>3284.2928644719968</v>
      </c>
      <c r="I97" s="986">
        <v>50230</v>
      </c>
      <c r="K97" s="979"/>
      <c r="L97" s="979"/>
      <c r="M97" s="980"/>
    </row>
    <row r="98" spans="1:13" ht="14.25">
      <c r="A98" s="985" t="s">
        <v>1570</v>
      </c>
      <c r="B98" s="999" t="s">
        <v>1571</v>
      </c>
      <c r="C98" s="971">
        <v>44</v>
      </c>
      <c r="D98" s="972">
        <v>9.6999999999999993</v>
      </c>
      <c r="E98" s="973">
        <v>48.5</v>
      </c>
      <c r="F98" s="974">
        <v>7.0000000000000007E-2</v>
      </c>
      <c r="G98" s="975">
        <v>3480.2507524583157</v>
      </c>
      <c r="H98" s="976">
        <v>3528.7507524583157</v>
      </c>
      <c r="I98" s="981">
        <v>54040</v>
      </c>
      <c r="K98" s="979"/>
      <c r="L98" s="979"/>
      <c r="M98" s="980"/>
    </row>
    <row r="99" spans="1:13" ht="15">
      <c r="A99" s="982" t="s">
        <v>1397</v>
      </c>
      <c r="B99" s="969"/>
      <c r="C99" s="969"/>
      <c r="D99" s="969"/>
      <c r="E99" s="964"/>
      <c r="F99" s="989"/>
      <c r="G99" s="964"/>
      <c r="H99" s="964"/>
      <c r="I99" s="983"/>
      <c r="K99" s="984"/>
      <c r="L99" s="984"/>
    </row>
    <row r="100" spans="1:13" ht="14.25">
      <c r="A100" s="985" t="s">
        <v>972</v>
      </c>
      <c r="B100" s="999" t="s">
        <v>1397</v>
      </c>
      <c r="C100" s="999">
        <v>219</v>
      </c>
      <c r="D100" s="999">
        <v>29.9</v>
      </c>
      <c r="E100" s="973">
        <v>149.5</v>
      </c>
      <c r="F100" s="974">
        <v>0.41</v>
      </c>
      <c r="G100" s="975">
        <v>38360.955343609501</v>
      </c>
      <c r="H100" s="976">
        <v>38510.455343609501</v>
      </c>
      <c r="I100" s="992">
        <v>101700</v>
      </c>
      <c r="K100" s="979"/>
      <c r="L100" s="979"/>
      <c r="M100" s="980"/>
    </row>
    <row r="101" spans="1:13" ht="15">
      <c r="A101" s="982" t="s">
        <v>2290</v>
      </c>
      <c r="B101" s="969"/>
      <c r="C101" s="969"/>
      <c r="D101" s="969"/>
      <c r="E101" s="964"/>
      <c r="F101" s="974"/>
      <c r="G101" s="964"/>
      <c r="H101" s="964"/>
      <c r="I101" s="983"/>
      <c r="K101" s="984"/>
      <c r="L101" s="984"/>
    </row>
    <row r="102" spans="1:13" ht="14.25">
      <c r="A102" s="985" t="s">
        <v>2291</v>
      </c>
      <c r="B102" s="999" t="s">
        <v>2292</v>
      </c>
      <c r="C102" s="999">
        <v>0</v>
      </c>
      <c r="D102" s="999">
        <v>0</v>
      </c>
      <c r="E102" s="973">
        <v>0</v>
      </c>
      <c r="F102" s="974">
        <v>7.0000000000000007E-2</v>
      </c>
      <c r="G102" s="975">
        <v>3342.3806498503641</v>
      </c>
      <c r="H102" s="976">
        <v>3342.3806498503641</v>
      </c>
      <c r="I102" s="986">
        <v>51900</v>
      </c>
      <c r="K102" s="979"/>
      <c r="L102" s="979"/>
      <c r="M102" s="1002"/>
    </row>
    <row r="103" spans="1:13" ht="14.25">
      <c r="A103" s="985" t="s">
        <v>2293</v>
      </c>
      <c r="B103" s="999" t="s">
        <v>2294</v>
      </c>
      <c r="C103" s="999">
        <v>0</v>
      </c>
      <c r="D103" s="999">
        <v>0</v>
      </c>
      <c r="E103" s="973">
        <v>0</v>
      </c>
      <c r="F103" s="974">
        <v>7.0000000000000007E-2</v>
      </c>
      <c r="G103" s="975">
        <v>3656.5701881145797</v>
      </c>
      <c r="H103" s="976">
        <v>3656.5701881145797</v>
      </c>
      <c r="I103" s="977">
        <v>56780</v>
      </c>
      <c r="K103" s="979"/>
      <c r="L103" s="979"/>
      <c r="M103" s="1002"/>
    </row>
    <row r="104" spans="1:13" ht="14.25">
      <c r="A104" s="985" t="s">
        <v>2291</v>
      </c>
      <c r="B104" s="999" t="s">
        <v>2295</v>
      </c>
      <c r="C104" s="999">
        <v>0</v>
      </c>
      <c r="D104" s="999">
        <v>0</v>
      </c>
      <c r="E104" s="973">
        <v>0</v>
      </c>
      <c r="F104" s="974">
        <v>7.0000000000000007E-2</v>
      </c>
      <c r="G104" s="975">
        <v>3527.7109918768706</v>
      </c>
      <c r="H104" s="976">
        <v>3527.7109918768706</v>
      </c>
      <c r="I104" s="977">
        <v>54780</v>
      </c>
      <c r="K104" s="979"/>
      <c r="L104" s="979"/>
      <c r="M104" s="1002"/>
    </row>
    <row r="105" spans="1:13" ht="14.25">
      <c r="A105" s="985" t="s">
        <v>2293</v>
      </c>
      <c r="B105" s="999" t="s">
        <v>2296</v>
      </c>
      <c r="C105" s="999">
        <v>0</v>
      </c>
      <c r="D105" s="999">
        <v>0</v>
      </c>
      <c r="E105" s="973">
        <v>0</v>
      </c>
      <c r="F105" s="974">
        <v>7.0000000000000007E-2</v>
      </c>
      <c r="G105" s="975">
        <v>3780.5188499358705</v>
      </c>
      <c r="H105" s="976">
        <v>3780.5188499358705</v>
      </c>
      <c r="I105" s="977">
        <v>58705</v>
      </c>
      <c r="K105" s="979"/>
      <c r="L105" s="979"/>
      <c r="M105" s="1002"/>
    </row>
    <row r="106" spans="1:13" ht="14.25">
      <c r="A106" s="985" t="s">
        <v>2291</v>
      </c>
      <c r="B106" s="999" t="s">
        <v>2297</v>
      </c>
      <c r="C106" s="999">
        <v>0</v>
      </c>
      <c r="D106" s="999">
        <v>0</v>
      </c>
      <c r="E106" s="973">
        <v>0</v>
      </c>
      <c r="F106" s="974">
        <v>7.0000000000000007E-2</v>
      </c>
      <c r="G106" s="975">
        <v>3702.288956819154</v>
      </c>
      <c r="H106" s="976">
        <v>3702.288956819154</v>
      </c>
      <c r="I106" s="977">
        <v>57490</v>
      </c>
      <c r="K106" s="979"/>
      <c r="L106" s="979"/>
      <c r="M106" s="1002"/>
    </row>
    <row r="107" spans="1:13" ht="14.25">
      <c r="A107" s="985" t="s">
        <v>2293</v>
      </c>
      <c r="B107" s="999" t="s">
        <v>2298</v>
      </c>
      <c r="C107" s="999">
        <v>0</v>
      </c>
      <c r="D107" s="999">
        <v>0</v>
      </c>
      <c r="E107" s="973">
        <v>0</v>
      </c>
      <c r="F107" s="974">
        <v>7.0000000000000007E-2</v>
      </c>
      <c r="G107" s="975">
        <v>4009.0280290722535</v>
      </c>
      <c r="H107" s="976">
        <v>4009.0280290722535</v>
      </c>
      <c r="I107" s="977">
        <v>62250</v>
      </c>
      <c r="K107" s="979"/>
      <c r="L107" s="979"/>
      <c r="M107" s="1002"/>
    </row>
    <row r="108" spans="1:13" ht="14.25">
      <c r="A108" s="985" t="s">
        <v>2299</v>
      </c>
      <c r="B108" s="1003" t="s">
        <v>2300</v>
      </c>
      <c r="C108" s="999">
        <v>0</v>
      </c>
      <c r="D108" s="999">
        <v>0</v>
      </c>
      <c r="E108" s="973">
        <v>0</v>
      </c>
      <c r="F108" s="974">
        <v>7.0000000000000007E-2</v>
      </c>
      <c r="G108" s="975">
        <v>4578.4806926036781</v>
      </c>
      <c r="H108" s="976">
        <v>4578.4806926036781</v>
      </c>
      <c r="I108" s="981">
        <v>71095</v>
      </c>
      <c r="K108" s="979"/>
      <c r="L108" s="979"/>
      <c r="M108" s="1002"/>
    </row>
    <row r="109" spans="1:13" ht="15">
      <c r="A109" s="982" t="s">
        <v>2301</v>
      </c>
      <c r="B109" s="1004"/>
      <c r="C109" s="1004"/>
      <c r="D109" s="1004"/>
      <c r="E109" s="964"/>
      <c r="F109" s="974"/>
      <c r="G109" s="964"/>
      <c r="H109" s="964"/>
      <c r="I109" s="983"/>
      <c r="K109" s="984"/>
      <c r="L109" s="984"/>
    </row>
    <row r="110" spans="1:13" ht="14.25">
      <c r="A110" s="985" t="s">
        <v>2302</v>
      </c>
      <c r="B110" s="999" t="s">
        <v>2303</v>
      </c>
      <c r="C110" s="999">
        <v>0</v>
      </c>
      <c r="D110" s="999">
        <v>0</v>
      </c>
      <c r="E110" s="973">
        <v>0</v>
      </c>
      <c r="F110" s="974">
        <v>7.0000000000000007E-2</v>
      </c>
      <c r="G110" s="975">
        <v>3651.4056605386922</v>
      </c>
      <c r="H110" s="976">
        <v>3651.4056605386922</v>
      </c>
      <c r="I110" s="986">
        <v>56700</v>
      </c>
      <c r="K110" s="979"/>
      <c r="L110" s="979"/>
      <c r="M110" s="1002"/>
    </row>
    <row r="111" spans="1:13" ht="14.25">
      <c r="A111" s="985" t="s">
        <v>2304</v>
      </c>
      <c r="B111" s="999" t="s">
        <v>2305</v>
      </c>
      <c r="C111" s="999">
        <v>0</v>
      </c>
      <c r="D111" s="999">
        <v>0</v>
      </c>
      <c r="E111" s="973">
        <v>0</v>
      </c>
      <c r="F111" s="974">
        <v>7.0000000000000007E-2</v>
      </c>
      <c r="G111" s="975">
        <v>3911.3253270628484</v>
      </c>
      <c r="H111" s="976">
        <v>3911.3253270628484</v>
      </c>
      <c r="I111" s="977">
        <v>60735</v>
      </c>
      <c r="K111" s="979"/>
      <c r="L111" s="979"/>
      <c r="M111" s="1002"/>
    </row>
    <row r="112" spans="1:13" ht="14.25">
      <c r="A112" s="985" t="s">
        <v>2302</v>
      </c>
      <c r="B112" s="999" t="s">
        <v>2306</v>
      </c>
      <c r="C112" s="999">
        <v>0</v>
      </c>
      <c r="D112" s="999">
        <v>0</v>
      </c>
      <c r="E112" s="973">
        <v>0</v>
      </c>
      <c r="F112" s="974">
        <v>7.0000000000000007E-2</v>
      </c>
      <c r="G112" s="975">
        <v>3825.8989610944855</v>
      </c>
      <c r="H112" s="976">
        <v>3825.8989610944855</v>
      </c>
      <c r="I112" s="977">
        <v>59410</v>
      </c>
      <c r="K112" s="979"/>
      <c r="L112" s="979"/>
      <c r="M112" s="1002"/>
    </row>
    <row r="113" spans="1:13" ht="14.25">
      <c r="A113" s="985" t="s">
        <v>2304</v>
      </c>
      <c r="B113" s="999" t="s">
        <v>2307</v>
      </c>
      <c r="C113" s="999">
        <v>0</v>
      </c>
      <c r="D113" s="999">
        <v>0</v>
      </c>
      <c r="E113" s="973">
        <v>0</v>
      </c>
      <c r="F113" s="974">
        <v>7.0000000000000007E-2</v>
      </c>
      <c r="G113" s="975">
        <v>4130.0981017528866</v>
      </c>
      <c r="H113" s="976">
        <v>4130.0981017528866</v>
      </c>
      <c r="I113" s="977">
        <v>64130</v>
      </c>
      <c r="K113" s="979"/>
      <c r="L113" s="979"/>
      <c r="M113" s="1002"/>
    </row>
    <row r="114" spans="1:13" ht="15" thickBot="1">
      <c r="A114" s="985" t="s">
        <v>2308</v>
      </c>
      <c r="B114" s="1003" t="s">
        <v>2309</v>
      </c>
      <c r="C114" s="999">
        <v>0</v>
      </c>
      <c r="D114" s="999">
        <v>0</v>
      </c>
      <c r="E114" s="973">
        <v>0</v>
      </c>
      <c r="F114" s="974">
        <v>7.0000000000000007E-2</v>
      </c>
      <c r="G114" s="975">
        <v>4702.0906968790096</v>
      </c>
      <c r="H114" s="976">
        <v>4702.0906968790096</v>
      </c>
      <c r="I114" s="981">
        <v>73015</v>
      </c>
      <c r="K114" s="979"/>
      <c r="L114" s="979"/>
      <c r="M114" s="1002"/>
    </row>
    <row r="115" spans="1:13" ht="15">
      <c r="A115" s="998" t="s">
        <v>1398</v>
      </c>
      <c r="B115" s="969"/>
      <c r="C115" s="969"/>
      <c r="D115" s="969"/>
      <c r="E115" s="964"/>
      <c r="F115" s="989"/>
      <c r="G115" s="964"/>
      <c r="H115" s="964"/>
      <c r="I115" s="983"/>
      <c r="K115" s="984"/>
      <c r="L115" s="984"/>
    </row>
    <row r="116" spans="1:13" ht="15" thickBot="1">
      <c r="A116" s="985" t="s">
        <v>1572</v>
      </c>
      <c r="B116" s="1005" t="s">
        <v>1573</v>
      </c>
      <c r="C116" s="971">
        <v>154</v>
      </c>
      <c r="D116" s="972">
        <v>10.4</v>
      </c>
      <c r="E116" s="973">
        <v>52</v>
      </c>
      <c r="F116" s="974">
        <v>0.27500000000000002</v>
      </c>
      <c r="G116" s="975">
        <v>14675.202342704155</v>
      </c>
      <c r="H116" s="976">
        <v>14727.202342704155</v>
      </c>
      <c r="I116" s="992">
        <v>58005</v>
      </c>
      <c r="K116" s="979"/>
      <c r="L116" s="979"/>
      <c r="M116" s="980"/>
    </row>
    <row r="117" spans="1:13" ht="15">
      <c r="A117" s="998" t="s">
        <v>1399</v>
      </c>
      <c r="B117" s="1004"/>
      <c r="C117" s="1004"/>
      <c r="D117" s="1004"/>
      <c r="E117" s="964"/>
      <c r="F117" s="989"/>
      <c r="G117" s="964"/>
      <c r="H117" s="964"/>
      <c r="I117" s="983"/>
      <c r="K117" s="984"/>
      <c r="L117" s="984"/>
    </row>
    <row r="118" spans="1:13" ht="15" thickBot="1">
      <c r="A118" s="985" t="s">
        <v>1400</v>
      </c>
      <c r="B118" s="999" t="s">
        <v>1401</v>
      </c>
      <c r="C118" s="971">
        <v>189</v>
      </c>
      <c r="D118" s="972">
        <v>14.7</v>
      </c>
      <c r="E118" s="973">
        <v>73.5</v>
      </c>
      <c r="F118" s="974">
        <v>0.35</v>
      </c>
      <c r="G118" s="975">
        <v>27229.858761061951</v>
      </c>
      <c r="H118" s="976">
        <v>27303.358761061951</v>
      </c>
      <c r="I118" s="992">
        <v>84565</v>
      </c>
      <c r="K118" s="979"/>
      <c r="L118" s="979"/>
      <c r="M118" s="980"/>
    </row>
    <row r="119" spans="1:13" ht="15">
      <c r="A119" s="998" t="s">
        <v>826</v>
      </c>
      <c r="B119" s="969"/>
      <c r="C119" s="969"/>
      <c r="D119" s="969"/>
      <c r="E119" s="964"/>
      <c r="F119" s="989"/>
      <c r="G119" s="964"/>
      <c r="H119" s="964"/>
      <c r="I119" s="983"/>
      <c r="K119" s="984"/>
      <c r="L119" s="984"/>
    </row>
    <row r="120" spans="1:13" ht="14.25">
      <c r="A120" s="985" t="s">
        <v>1574</v>
      </c>
      <c r="B120" s="985" t="s">
        <v>828</v>
      </c>
      <c r="C120" s="985">
        <v>141</v>
      </c>
      <c r="D120" s="985">
        <v>20.9</v>
      </c>
      <c r="E120" s="973">
        <v>104.5</v>
      </c>
      <c r="F120" s="974">
        <v>0.215</v>
      </c>
      <c r="G120" s="975">
        <v>11410.66886029367</v>
      </c>
      <c r="H120" s="976">
        <v>11515.16886029367</v>
      </c>
      <c r="I120" s="986">
        <v>57690</v>
      </c>
      <c r="K120" s="979"/>
      <c r="L120" s="979"/>
      <c r="M120" s="1002"/>
    </row>
    <row r="121" spans="1:13" ht="14.25">
      <c r="A121" s="970" t="s">
        <v>1575</v>
      </c>
      <c r="B121" s="985" t="s">
        <v>832</v>
      </c>
      <c r="C121" s="985">
        <v>170</v>
      </c>
      <c r="D121" s="985">
        <v>17.8</v>
      </c>
      <c r="E121" s="973">
        <v>89</v>
      </c>
      <c r="F121" s="974">
        <v>0.3</v>
      </c>
      <c r="G121" s="975">
        <v>21015.956133356496</v>
      </c>
      <c r="H121" s="976">
        <v>21104.956133356496</v>
      </c>
      <c r="I121" s="977">
        <v>76145</v>
      </c>
      <c r="K121" s="979"/>
      <c r="L121" s="979"/>
      <c r="M121" s="1002"/>
    </row>
    <row r="122" spans="1:13" ht="14.25">
      <c r="A122" s="985" t="s">
        <v>827</v>
      </c>
      <c r="B122" s="985" t="s">
        <v>829</v>
      </c>
      <c r="C122" s="985">
        <v>142</v>
      </c>
      <c r="D122" s="985">
        <v>20.9</v>
      </c>
      <c r="E122" s="973">
        <v>104.5</v>
      </c>
      <c r="F122" s="974">
        <v>0.215</v>
      </c>
      <c r="G122" s="975">
        <v>12334.828209400339</v>
      </c>
      <c r="H122" s="976">
        <v>12439.328209400339</v>
      </c>
      <c r="I122" s="977">
        <v>62360</v>
      </c>
      <c r="K122" s="979"/>
      <c r="L122" s="979"/>
      <c r="M122" s="1002"/>
    </row>
    <row r="123" spans="1:13" ht="14.25">
      <c r="A123" s="970" t="s">
        <v>830</v>
      </c>
      <c r="B123" s="985" t="s">
        <v>831</v>
      </c>
      <c r="C123" s="985">
        <v>146</v>
      </c>
      <c r="D123" s="985">
        <v>23.3</v>
      </c>
      <c r="E123" s="973">
        <v>116.5</v>
      </c>
      <c r="F123" s="974">
        <v>0.25</v>
      </c>
      <c r="G123" s="975">
        <v>15625.893520961872</v>
      </c>
      <c r="H123" s="976">
        <v>15742.393520961872</v>
      </c>
      <c r="I123" s="977">
        <v>67940</v>
      </c>
      <c r="K123" s="979"/>
      <c r="L123" s="979"/>
      <c r="M123" s="1002"/>
    </row>
    <row r="124" spans="1:13" ht="15" thickBot="1">
      <c r="A124" s="970" t="s">
        <v>1402</v>
      </c>
      <c r="B124" s="985" t="s">
        <v>833</v>
      </c>
      <c r="C124" s="985">
        <v>170</v>
      </c>
      <c r="D124" s="985">
        <v>17.8</v>
      </c>
      <c r="E124" s="973">
        <v>89</v>
      </c>
      <c r="F124" s="974">
        <v>0.3</v>
      </c>
      <c r="G124" s="975">
        <v>22444.76372012261</v>
      </c>
      <c r="H124" s="976">
        <v>22533.76372012261</v>
      </c>
      <c r="I124" s="981">
        <v>81320</v>
      </c>
      <c r="K124" s="979"/>
      <c r="L124" s="979"/>
      <c r="M124" s="1002"/>
    </row>
    <row r="125" spans="1:13" ht="15">
      <c r="A125" s="998" t="s">
        <v>834</v>
      </c>
      <c r="B125" s="969"/>
      <c r="C125" s="969"/>
      <c r="D125" s="969"/>
      <c r="E125" s="964"/>
      <c r="F125" s="964"/>
      <c r="G125" s="964"/>
      <c r="H125" s="964"/>
      <c r="I125" s="983"/>
      <c r="K125" s="984"/>
      <c r="L125" s="984"/>
    </row>
    <row r="126" spans="1:13" ht="14.25">
      <c r="A126" s="970" t="s">
        <v>1576</v>
      </c>
      <c r="B126" s="985" t="s">
        <v>836</v>
      </c>
      <c r="C126" s="985">
        <v>147</v>
      </c>
      <c r="D126" s="985">
        <v>20.9</v>
      </c>
      <c r="E126" s="973">
        <v>104.5</v>
      </c>
      <c r="F126" s="974">
        <v>0.25</v>
      </c>
      <c r="G126" s="975">
        <v>14579.921775487124</v>
      </c>
      <c r="H126" s="976">
        <v>14684.421775487124</v>
      </c>
      <c r="I126" s="986">
        <v>63390</v>
      </c>
      <c r="K126" s="979"/>
      <c r="L126" s="979"/>
      <c r="M126" s="1002"/>
    </row>
    <row r="127" spans="1:13" ht="14.25">
      <c r="A127" s="985" t="s">
        <v>1577</v>
      </c>
      <c r="B127" s="985" t="s">
        <v>840</v>
      </c>
      <c r="C127" s="985">
        <v>173</v>
      </c>
      <c r="D127" s="985">
        <v>17.8</v>
      </c>
      <c r="E127" s="973">
        <v>89</v>
      </c>
      <c r="F127" s="974">
        <v>0.35</v>
      </c>
      <c r="G127" s="975">
        <v>27385.488516187488</v>
      </c>
      <c r="H127" s="976">
        <v>27474.488516187488</v>
      </c>
      <c r="I127" s="977">
        <v>85050</v>
      </c>
      <c r="K127" s="979"/>
      <c r="L127" s="979"/>
      <c r="M127" s="1002"/>
    </row>
    <row r="128" spans="1:13" ht="14.25">
      <c r="A128" s="970" t="s">
        <v>835</v>
      </c>
      <c r="B128" s="985" t="s">
        <v>837</v>
      </c>
      <c r="C128" s="985">
        <v>148</v>
      </c>
      <c r="D128" s="985">
        <v>20.9</v>
      </c>
      <c r="E128" s="973">
        <v>104.5</v>
      </c>
      <c r="F128" s="974">
        <v>0.25</v>
      </c>
      <c r="G128" s="975">
        <v>15690.408182278778</v>
      </c>
      <c r="H128" s="976">
        <v>15794.908182278778</v>
      </c>
      <c r="I128" s="977">
        <v>68220</v>
      </c>
      <c r="K128" s="979"/>
      <c r="L128" s="979"/>
      <c r="M128" s="1002"/>
    </row>
    <row r="129" spans="1:13" ht="14.25">
      <c r="A129" s="985" t="s">
        <v>838</v>
      </c>
      <c r="B129" s="985" t="s">
        <v>839</v>
      </c>
      <c r="C129" s="985">
        <v>152</v>
      </c>
      <c r="D129" s="985">
        <v>23.3</v>
      </c>
      <c r="E129" s="973">
        <v>116.5</v>
      </c>
      <c r="F129" s="974">
        <v>0.27500000000000002</v>
      </c>
      <c r="G129" s="975">
        <v>18565.613427563741</v>
      </c>
      <c r="H129" s="976">
        <v>18682.113427563741</v>
      </c>
      <c r="I129" s="977">
        <v>73380</v>
      </c>
      <c r="K129" s="979"/>
      <c r="L129" s="979"/>
      <c r="M129" s="1002"/>
    </row>
    <row r="130" spans="1:13" ht="15" thickBot="1">
      <c r="A130" s="985" t="s">
        <v>1403</v>
      </c>
      <c r="B130" s="985" t="s">
        <v>841</v>
      </c>
      <c r="C130" s="985">
        <v>174</v>
      </c>
      <c r="D130" s="985">
        <v>17.8</v>
      </c>
      <c r="E130" s="973">
        <v>89</v>
      </c>
      <c r="F130" s="974">
        <v>0.35</v>
      </c>
      <c r="G130" s="975">
        <v>29151.129145275088</v>
      </c>
      <c r="H130" s="976">
        <v>29240.129145275088</v>
      </c>
      <c r="I130" s="981">
        <v>90530</v>
      </c>
      <c r="K130" s="979"/>
      <c r="L130" s="979"/>
      <c r="M130" s="1002"/>
    </row>
    <row r="131" spans="1:13" ht="15">
      <c r="A131" s="998" t="s">
        <v>2243</v>
      </c>
      <c r="B131" s="969"/>
      <c r="C131" s="969"/>
      <c r="D131" s="969"/>
      <c r="E131" s="964"/>
      <c r="F131" s="989"/>
      <c r="G131" s="964"/>
      <c r="H131" s="964"/>
      <c r="I131" s="983"/>
      <c r="K131" s="984"/>
      <c r="L131" s="984"/>
    </row>
    <row r="132" spans="1:13" ht="14.25">
      <c r="A132" s="970" t="s">
        <v>1578</v>
      </c>
      <c r="B132" s="985" t="s">
        <v>1579</v>
      </c>
      <c r="C132" s="985">
        <v>27</v>
      </c>
      <c r="D132" s="1006">
        <v>16.2</v>
      </c>
      <c r="E132" s="973">
        <v>81</v>
      </c>
      <c r="F132" s="974">
        <v>7.0000000000000007E-2</v>
      </c>
      <c r="G132" s="975">
        <v>4403.4480228475741</v>
      </c>
      <c r="H132" s="976">
        <v>4484.4480228475741</v>
      </c>
      <c r="I132" s="986">
        <v>68375</v>
      </c>
      <c r="K132" s="979"/>
      <c r="L132" s="979"/>
      <c r="M132" s="1002"/>
    </row>
    <row r="133" spans="1:13" ht="14.25">
      <c r="A133" s="970" t="s">
        <v>1580</v>
      </c>
      <c r="B133" s="985" t="s">
        <v>1581</v>
      </c>
      <c r="C133" s="985">
        <v>28</v>
      </c>
      <c r="D133" s="1006">
        <v>16.2</v>
      </c>
      <c r="E133" s="973">
        <v>81</v>
      </c>
      <c r="F133" s="974">
        <v>7.0000000000000007E-2</v>
      </c>
      <c r="G133" s="975">
        <v>4636.6559126586744</v>
      </c>
      <c r="H133" s="976">
        <v>4717.6559126586744</v>
      </c>
      <c r="I133" s="977">
        <v>72000</v>
      </c>
      <c r="K133" s="979"/>
      <c r="L133" s="979"/>
      <c r="M133" s="1002"/>
    </row>
    <row r="134" spans="1:13" ht="15" thickBot="1">
      <c r="A134" s="970" t="s">
        <v>1582</v>
      </c>
      <c r="B134" s="985" t="s">
        <v>1583</v>
      </c>
      <c r="C134" s="985">
        <v>27</v>
      </c>
      <c r="D134" s="1006">
        <v>16.2</v>
      </c>
      <c r="E134" s="973">
        <v>81</v>
      </c>
      <c r="F134" s="974">
        <v>7.0000000000000007E-2</v>
      </c>
      <c r="G134" s="975">
        <v>4750.1486855239182</v>
      </c>
      <c r="H134" s="976">
        <v>4831.1486855239182</v>
      </c>
      <c r="I134" s="981">
        <v>73760</v>
      </c>
      <c r="K134" s="979"/>
      <c r="L134" s="979"/>
      <c r="M134" s="1002"/>
    </row>
    <row r="135" spans="1:13" ht="15">
      <c r="A135" s="998" t="s">
        <v>2244</v>
      </c>
      <c r="B135" s="969"/>
      <c r="C135" s="969"/>
      <c r="D135" s="969"/>
      <c r="E135" s="964"/>
      <c r="F135" s="989"/>
      <c r="G135" s="964"/>
      <c r="H135" s="964"/>
      <c r="I135" s="983"/>
      <c r="K135" s="984"/>
      <c r="L135" s="984"/>
    </row>
    <row r="136" spans="1:13" ht="14.25">
      <c r="A136" s="985" t="s">
        <v>1584</v>
      </c>
      <c r="B136" s="985" t="s">
        <v>1585</v>
      </c>
      <c r="C136" s="985">
        <v>30</v>
      </c>
      <c r="D136" s="1006">
        <v>16.2</v>
      </c>
      <c r="E136" s="973">
        <v>81</v>
      </c>
      <c r="F136" s="974">
        <v>7.0000000000000007E-2</v>
      </c>
      <c r="G136" s="975">
        <v>4577.8566590168766</v>
      </c>
      <c r="H136" s="976">
        <v>4658.8566590168766</v>
      </c>
      <c r="I136" s="986">
        <v>71085</v>
      </c>
      <c r="K136" s="979"/>
      <c r="L136" s="979"/>
      <c r="M136" s="1002"/>
    </row>
    <row r="137" spans="1:13" ht="14.25">
      <c r="A137" s="985" t="s">
        <v>1586</v>
      </c>
      <c r="B137" s="985" t="s">
        <v>1587</v>
      </c>
      <c r="C137" s="985">
        <v>30</v>
      </c>
      <c r="D137" s="1006">
        <v>16.2</v>
      </c>
      <c r="E137" s="973">
        <v>81</v>
      </c>
      <c r="F137" s="974">
        <v>7.0000000000000007E-2</v>
      </c>
      <c r="G137" s="975">
        <v>4810.3245419246769</v>
      </c>
      <c r="H137" s="976">
        <v>4891.3245419246769</v>
      </c>
      <c r="I137" s="977">
        <v>74695</v>
      </c>
      <c r="K137" s="979"/>
      <c r="L137" s="979"/>
      <c r="M137" s="1002"/>
    </row>
    <row r="138" spans="1:13" ht="15" thickBot="1">
      <c r="A138" s="985" t="s">
        <v>1588</v>
      </c>
      <c r="B138" s="985" t="s">
        <v>1589</v>
      </c>
      <c r="C138" s="985">
        <v>30</v>
      </c>
      <c r="D138" s="1006">
        <v>16.2</v>
      </c>
      <c r="E138" s="973">
        <v>81</v>
      </c>
      <c r="F138" s="974">
        <v>7.0000000000000007E-2</v>
      </c>
      <c r="G138" s="975">
        <v>4924.5573216932289</v>
      </c>
      <c r="H138" s="976">
        <v>5005.5573216932289</v>
      </c>
      <c r="I138" s="981">
        <v>76470</v>
      </c>
      <c r="K138" s="979"/>
      <c r="L138" s="979"/>
      <c r="M138" s="1002"/>
    </row>
    <row r="139" spans="1:13" ht="15">
      <c r="A139" s="1007" t="s">
        <v>842</v>
      </c>
      <c r="B139" s="969"/>
      <c r="C139" s="969"/>
      <c r="D139" s="969"/>
      <c r="E139" s="964"/>
      <c r="F139" s="989"/>
      <c r="G139" s="964"/>
      <c r="H139" s="964"/>
      <c r="I139" s="983"/>
      <c r="K139" s="984"/>
      <c r="L139" s="984"/>
    </row>
    <row r="140" spans="1:13" ht="15" thickBot="1">
      <c r="A140" s="970" t="s">
        <v>1404</v>
      </c>
      <c r="B140" s="985" t="s">
        <v>1405</v>
      </c>
      <c r="C140" s="985">
        <v>184</v>
      </c>
      <c r="D140" s="985">
        <v>22.5</v>
      </c>
      <c r="E140" s="973">
        <v>112.5</v>
      </c>
      <c r="F140" s="974">
        <v>0.35</v>
      </c>
      <c r="G140" s="975">
        <v>33915.129077316735</v>
      </c>
      <c r="H140" s="976">
        <v>34027.629077316735</v>
      </c>
      <c r="I140" s="992">
        <v>105325</v>
      </c>
      <c r="K140" s="979"/>
      <c r="L140" s="979"/>
      <c r="M140" s="1002"/>
    </row>
    <row r="141" spans="1:13" ht="15">
      <c r="A141" s="1007" t="s">
        <v>1590</v>
      </c>
      <c r="B141" s="969"/>
      <c r="C141" s="969"/>
      <c r="D141" s="969"/>
      <c r="E141" s="964"/>
      <c r="F141" s="989"/>
      <c r="G141" s="964"/>
      <c r="H141" s="964"/>
      <c r="I141" s="983"/>
      <c r="K141" s="984"/>
      <c r="L141" s="984"/>
    </row>
    <row r="142" spans="1:13" ht="15" thickBot="1">
      <c r="A142" s="985" t="s">
        <v>1591</v>
      </c>
      <c r="B142" s="985" t="s">
        <v>1592</v>
      </c>
      <c r="C142" s="985">
        <v>189</v>
      </c>
      <c r="D142" s="985">
        <v>20.9</v>
      </c>
      <c r="E142" s="973">
        <v>104.5</v>
      </c>
      <c r="F142" s="974">
        <v>0.35</v>
      </c>
      <c r="G142" s="975">
        <v>35114.697808880104</v>
      </c>
      <c r="H142" s="976">
        <v>35219.197808880104</v>
      </c>
      <c r="I142" s="992">
        <v>109050</v>
      </c>
      <c r="K142" s="979"/>
      <c r="L142" s="979"/>
      <c r="M142" s="1002"/>
    </row>
    <row r="143" spans="1:13" ht="15">
      <c r="A143" s="1007" t="s">
        <v>966</v>
      </c>
      <c r="B143" s="969"/>
      <c r="C143" s="969"/>
      <c r="D143" s="969"/>
      <c r="E143" s="964"/>
      <c r="F143" s="989"/>
      <c r="G143" s="964"/>
      <c r="H143" s="964"/>
      <c r="I143" s="983"/>
      <c r="K143" s="984"/>
      <c r="L143" s="984"/>
    </row>
    <row r="144" spans="1:13" ht="15" thickBot="1">
      <c r="A144" s="985" t="s">
        <v>967</v>
      </c>
      <c r="B144" s="985" t="s">
        <v>968</v>
      </c>
      <c r="C144" s="985">
        <v>283</v>
      </c>
      <c r="D144" s="985">
        <v>17.3</v>
      </c>
      <c r="E144" s="973">
        <v>86.5</v>
      </c>
      <c r="F144" s="974">
        <v>0.41</v>
      </c>
      <c r="G144" s="975">
        <v>68980.218993421149</v>
      </c>
      <c r="H144" s="976">
        <v>69066.718993421149</v>
      </c>
      <c r="I144" s="992">
        <v>182875</v>
      </c>
      <c r="K144" s="979"/>
      <c r="L144" s="979"/>
      <c r="M144" s="1002"/>
    </row>
    <row r="145" spans="1:13" ht="15">
      <c r="A145" s="1007" t="s">
        <v>843</v>
      </c>
      <c r="B145" s="969"/>
      <c r="C145" s="969"/>
      <c r="D145" s="969"/>
      <c r="E145" s="964"/>
      <c r="F145" s="989"/>
      <c r="G145" s="964"/>
      <c r="H145" s="964"/>
      <c r="I145" s="983"/>
      <c r="K145" s="984"/>
      <c r="L145" s="984"/>
    </row>
    <row r="146" spans="1:13" ht="15" thickBot="1">
      <c r="A146" s="969" t="s">
        <v>1593</v>
      </c>
      <c r="B146" s="985" t="s">
        <v>1594</v>
      </c>
      <c r="C146" s="985">
        <v>156</v>
      </c>
      <c r="D146" s="985">
        <v>23.3</v>
      </c>
      <c r="E146" s="973">
        <v>116.5</v>
      </c>
      <c r="F146" s="974">
        <v>0.3</v>
      </c>
      <c r="G146" s="975">
        <v>24805.083927575848</v>
      </c>
      <c r="H146" s="976">
        <v>24921.583927575848</v>
      </c>
      <c r="I146" s="992">
        <v>89875</v>
      </c>
      <c r="K146" s="979"/>
      <c r="L146" s="979"/>
      <c r="M146" s="1002"/>
    </row>
    <row r="147" spans="1:13" ht="15">
      <c r="A147" s="998" t="s">
        <v>2245</v>
      </c>
      <c r="B147" s="1008"/>
      <c r="C147" s="1008"/>
      <c r="D147" s="1008"/>
      <c r="E147" s="1008"/>
      <c r="F147" s="989"/>
      <c r="G147" s="1008"/>
      <c r="H147" s="1008"/>
      <c r="I147" s="983"/>
      <c r="K147" s="984"/>
      <c r="L147" s="984"/>
    </row>
    <row r="148" spans="1:13" ht="14.25">
      <c r="A148" s="970" t="s">
        <v>1595</v>
      </c>
      <c r="B148" s="1009" t="s">
        <v>1596</v>
      </c>
      <c r="C148" s="985">
        <v>33</v>
      </c>
      <c r="D148" s="1006">
        <v>16.3</v>
      </c>
      <c r="E148" s="973">
        <v>81.5</v>
      </c>
      <c r="F148" s="974">
        <v>7.0000000000000007E-2</v>
      </c>
      <c r="G148" s="975">
        <v>5257.7503835655389</v>
      </c>
      <c r="H148" s="976">
        <v>5339.2503835655389</v>
      </c>
      <c r="I148" s="986">
        <v>81640</v>
      </c>
      <c r="K148" s="979"/>
      <c r="L148" s="979"/>
      <c r="M148" s="1002"/>
    </row>
    <row r="149" spans="1:13" ht="15" thickBot="1">
      <c r="A149" s="970" t="s">
        <v>1597</v>
      </c>
      <c r="B149" s="1009" t="s">
        <v>1598</v>
      </c>
      <c r="C149" s="985">
        <v>33</v>
      </c>
      <c r="D149" s="1006">
        <v>16.3</v>
      </c>
      <c r="E149" s="973">
        <v>81.5</v>
      </c>
      <c r="F149" s="974">
        <v>7.0000000000000007E-2</v>
      </c>
      <c r="G149" s="975">
        <v>5567.4870344848578</v>
      </c>
      <c r="H149" s="976">
        <v>5648.9870344848578</v>
      </c>
      <c r="I149" s="981">
        <v>86450</v>
      </c>
      <c r="K149" s="979"/>
      <c r="L149" s="979"/>
      <c r="M149" s="1002"/>
    </row>
    <row r="150" spans="1:13" ht="15">
      <c r="A150" s="998" t="s">
        <v>844</v>
      </c>
      <c r="B150" s="1008"/>
      <c r="C150" s="1008"/>
      <c r="D150" s="1008"/>
      <c r="E150" s="964"/>
      <c r="F150" s="989"/>
      <c r="G150" s="964"/>
      <c r="H150" s="964"/>
      <c r="I150" s="983"/>
      <c r="K150" s="984"/>
      <c r="L150" s="984"/>
    </row>
    <row r="151" spans="1:13" ht="15" thickBot="1">
      <c r="A151" s="970" t="s">
        <v>1406</v>
      </c>
      <c r="B151" s="985" t="s">
        <v>1407</v>
      </c>
      <c r="C151" s="985">
        <v>188</v>
      </c>
      <c r="D151" s="985">
        <v>22.5</v>
      </c>
      <c r="E151" s="973">
        <v>112.5</v>
      </c>
      <c r="F151" s="974">
        <v>0.35</v>
      </c>
      <c r="G151" s="975">
        <v>36800.924401502474</v>
      </c>
      <c r="H151" s="976">
        <v>36913.424401502474</v>
      </c>
      <c r="I151" s="992">
        <v>114290</v>
      </c>
      <c r="K151" s="979"/>
      <c r="L151" s="979"/>
      <c r="M151" s="1002"/>
    </row>
    <row r="152" spans="1:13" ht="15">
      <c r="A152" s="998" t="s">
        <v>969</v>
      </c>
      <c r="B152" s="1008"/>
      <c r="C152" s="1008"/>
      <c r="D152" s="1008"/>
      <c r="E152" s="964"/>
      <c r="F152" s="989"/>
      <c r="G152" s="964"/>
      <c r="H152" s="964"/>
      <c r="I152" s="983"/>
      <c r="K152" s="984"/>
      <c r="L152" s="984"/>
    </row>
    <row r="153" spans="1:13" ht="15" thickBot="1">
      <c r="A153" s="970" t="s">
        <v>970</v>
      </c>
      <c r="B153" s="985" t="s">
        <v>971</v>
      </c>
      <c r="C153" s="985">
        <v>288</v>
      </c>
      <c r="D153" s="985">
        <v>19.600000000000001</v>
      </c>
      <c r="E153" s="973">
        <v>98</v>
      </c>
      <c r="F153" s="974">
        <v>0.41</v>
      </c>
      <c r="G153" s="975">
        <v>73183.616755744588</v>
      </c>
      <c r="H153" s="976">
        <v>73281.616755744588</v>
      </c>
      <c r="I153" s="992">
        <v>194020</v>
      </c>
      <c r="K153" s="979"/>
      <c r="L153" s="979"/>
      <c r="M153" s="1002"/>
    </row>
    <row r="154" spans="1:13" ht="15">
      <c r="A154" s="998" t="s">
        <v>652</v>
      </c>
      <c r="B154" s="969"/>
      <c r="C154" s="969"/>
      <c r="D154" s="969"/>
      <c r="E154" s="964"/>
      <c r="F154" s="989"/>
      <c r="G154" s="964"/>
      <c r="H154" s="964"/>
      <c r="I154" s="983"/>
      <c r="K154" s="984"/>
      <c r="L154" s="984"/>
    </row>
    <row r="155" spans="1:13" ht="14.25">
      <c r="A155" s="1010" t="s">
        <v>1934</v>
      </c>
      <c r="B155" s="1010" t="s">
        <v>845</v>
      </c>
      <c r="C155" s="985">
        <v>183</v>
      </c>
      <c r="D155" s="985">
        <v>16.100000000000001</v>
      </c>
      <c r="E155" s="973">
        <v>80.5</v>
      </c>
      <c r="F155" s="974">
        <v>0.35</v>
      </c>
      <c r="G155" s="975">
        <v>38828.676258284395</v>
      </c>
      <c r="H155" s="976">
        <v>38909.176258284395</v>
      </c>
      <c r="I155" s="986">
        <v>120585</v>
      </c>
      <c r="K155" s="979"/>
      <c r="L155" s="979"/>
      <c r="M155" s="1002"/>
    </row>
    <row r="156" spans="1:13" ht="15" thickBot="1">
      <c r="A156" s="1010" t="s">
        <v>1934</v>
      </c>
      <c r="B156" s="1010" t="s">
        <v>846</v>
      </c>
      <c r="C156" s="985">
        <v>190</v>
      </c>
      <c r="D156" s="985">
        <v>16.100000000000001</v>
      </c>
      <c r="E156" s="973">
        <v>80.5</v>
      </c>
      <c r="F156" s="974">
        <v>0.35</v>
      </c>
      <c r="G156" s="975">
        <v>42926.043126056582</v>
      </c>
      <c r="H156" s="976">
        <v>43006.543126056582</v>
      </c>
      <c r="I156" s="981">
        <v>133310</v>
      </c>
      <c r="K156" s="979"/>
      <c r="L156" s="979"/>
      <c r="M156" s="1002"/>
    </row>
    <row r="157" spans="1:13" ht="15">
      <c r="A157" s="998" t="s">
        <v>1601</v>
      </c>
      <c r="B157" s="1010"/>
      <c r="C157" s="969"/>
      <c r="D157" s="969"/>
      <c r="E157" s="964"/>
      <c r="F157" s="989"/>
      <c r="G157" s="964"/>
      <c r="H157" s="964"/>
      <c r="I157" s="983"/>
      <c r="K157" s="984"/>
      <c r="L157" s="984"/>
    </row>
    <row r="158" spans="1:13" ht="14.25">
      <c r="A158" s="1010" t="s">
        <v>1935</v>
      </c>
      <c r="B158" s="1010" t="s">
        <v>1602</v>
      </c>
      <c r="C158" s="985">
        <v>42</v>
      </c>
      <c r="D158" s="985">
        <v>13.1</v>
      </c>
      <c r="E158" s="973">
        <v>65.5</v>
      </c>
      <c r="F158" s="974">
        <v>7.0000000000000007E-2</v>
      </c>
      <c r="G158" s="975">
        <v>6776.4879229142907</v>
      </c>
      <c r="H158" s="976">
        <v>6841.9879229142907</v>
      </c>
      <c r="I158" s="986">
        <v>105225</v>
      </c>
      <c r="K158" s="979"/>
      <c r="L158" s="979"/>
      <c r="M158" s="1002"/>
    </row>
    <row r="159" spans="1:13" ht="15" thickBot="1">
      <c r="A159" s="1010" t="s">
        <v>1935</v>
      </c>
      <c r="B159" s="1010" t="s">
        <v>1603</v>
      </c>
      <c r="C159" s="985">
        <v>40</v>
      </c>
      <c r="D159" s="985">
        <v>13.1</v>
      </c>
      <c r="E159" s="973">
        <v>65.5</v>
      </c>
      <c r="F159" s="974">
        <v>7.0000000000000007E-2</v>
      </c>
      <c r="G159" s="975">
        <v>7257.3186877157405</v>
      </c>
      <c r="H159" s="976">
        <v>7322.8186877157405</v>
      </c>
      <c r="I159" s="981">
        <v>112690</v>
      </c>
      <c r="K159" s="979"/>
      <c r="L159" s="979"/>
      <c r="M159" s="1002"/>
    </row>
    <row r="160" spans="1:13" ht="15">
      <c r="A160" s="998" t="s">
        <v>1936</v>
      </c>
      <c r="I160" s="983"/>
      <c r="K160" s="984"/>
      <c r="L160" s="984"/>
    </row>
    <row r="161" spans="1:13" ht="15" thickBot="1">
      <c r="A161" s="1010" t="s">
        <v>1937</v>
      </c>
      <c r="B161" s="1010" t="s">
        <v>1938</v>
      </c>
      <c r="C161" s="985">
        <v>41</v>
      </c>
      <c r="D161" s="985">
        <v>13.1</v>
      </c>
      <c r="E161" s="973">
        <v>65.5</v>
      </c>
      <c r="F161" s="974">
        <v>7.0000000000000007E-2</v>
      </c>
      <c r="G161" s="975">
        <v>7465.6419298320261</v>
      </c>
      <c r="H161" s="976">
        <v>7531.1419298320261</v>
      </c>
      <c r="I161" s="992">
        <v>115925</v>
      </c>
      <c r="K161" s="979"/>
      <c r="L161" s="979"/>
      <c r="M161" s="1002"/>
    </row>
    <row r="162" spans="1:13" ht="15">
      <c r="A162" s="998" t="s">
        <v>1599</v>
      </c>
      <c r="B162" s="1010"/>
      <c r="C162" s="969"/>
      <c r="D162" s="969"/>
      <c r="E162" s="964"/>
      <c r="F162" s="989"/>
      <c r="G162" s="964"/>
      <c r="H162" s="964"/>
      <c r="I162" s="983"/>
      <c r="K162" s="984"/>
      <c r="L162" s="984"/>
    </row>
    <row r="163" spans="1:13" ht="15" thickBot="1">
      <c r="A163" s="1010" t="s">
        <v>1939</v>
      </c>
      <c r="B163" s="1010" t="s">
        <v>1600</v>
      </c>
      <c r="C163" s="985">
        <v>261</v>
      </c>
      <c r="D163" s="985">
        <v>20.399999999999999</v>
      </c>
      <c r="E163" s="973">
        <v>102</v>
      </c>
      <c r="F163" s="974">
        <v>0.41</v>
      </c>
      <c r="G163" s="975">
        <v>75934.142339855636</v>
      </c>
      <c r="H163" s="976">
        <v>76036.142339855636</v>
      </c>
      <c r="I163" s="992">
        <v>201310</v>
      </c>
      <c r="K163" s="979"/>
      <c r="L163" s="979"/>
      <c r="M163" s="1002"/>
    </row>
    <row r="164" spans="1:13" ht="15">
      <c r="A164" s="998" t="s">
        <v>852</v>
      </c>
      <c r="B164" s="1008"/>
      <c r="C164" s="1008"/>
      <c r="D164" s="1008"/>
      <c r="E164" s="964"/>
      <c r="F164" s="989"/>
      <c r="G164" s="964"/>
      <c r="H164" s="964"/>
      <c r="I164" s="983"/>
      <c r="K164" s="984"/>
      <c r="L164" s="984"/>
    </row>
    <row r="165" spans="1:13" ht="14.25">
      <c r="A165" s="970" t="s">
        <v>1408</v>
      </c>
      <c r="B165" s="985" t="s">
        <v>1409</v>
      </c>
      <c r="C165" s="985">
        <v>147</v>
      </c>
      <c r="D165" s="985">
        <v>25.7</v>
      </c>
      <c r="E165" s="973">
        <v>128.5</v>
      </c>
      <c r="F165" s="974">
        <v>0.25</v>
      </c>
      <c r="G165" s="975">
        <v>14643.429440977146</v>
      </c>
      <c r="H165" s="976">
        <v>14771.929440977146</v>
      </c>
      <c r="I165" s="986">
        <v>63665</v>
      </c>
      <c r="K165" s="979"/>
      <c r="L165" s="979"/>
      <c r="M165" s="1002"/>
    </row>
    <row r="166" spans="1:13" ht="14.25">
      <c r="A166" s="970" t="s">
        <v>1410</v>
      </c>
      <c r="B166" s="985" t="s">
        <v>1411</v>
      </c>
      <c r="C166" s="985">
        <v>165</v>
      </c>
      <c r="D166" s="985">
        <v>19.8</v>
      </c>
      <c r="E166" s="973">
        <v>99</v>
      </c>
      <c r="F166" s="974">
        <v>0.3</v>
      </c>
      <c r="G166" s="975">
        <v>18743.007965556466</v>
      </c>
      <c r="H166" s="976">
        <v>18842.007965556466</v>
      </c>
      <c r="I166" s="977">
        <v>67910</v>
      </c>
      <c r="K166" s="979"/>
      <c r="L166" s="979"/>
      <c r="M166" s="1002"/>
    </row>
    <row r="167" spans="1:13" ht="14.25">
      <c r="A167" s="970" t="s">
        <v>1412</v>
      </c>
      <c r="B167" s="985" t="s">
        <v>1413</v>
      </c>
      <c r="C167" s="985">
        <v>148</v>
      </c>
      <c r="D167" s="985">
        <v>25.7</v>
      </c>
      <c r="E167" s="973">
        <v>128.5</v>
      </c>
      <c r="F167" s="974">
        <v>0.25</v>
      </c>
      <c r="G167" s="975">
        <v>15417.385618939841</v>
      </c>
      <c r="H167" s="976">
        <v>15545.885618939841</v>
      </c>
      <c r="I167" s="977">
        <v>67030</v>
      </c>
      <c r="K167" s="979"/>
      <c r="L167" s="979"/>
      <c r="M167" s="1002"/>
    </row>
    <row r="168" spans="1:13" ht="14.25">
      <c r="A168" s="970" t="s">
        <v>1414</v>
      </c>
      <c r="B168" s="985" t="s">
        <v>1415</v>
      </c>
      <c r="C168" s="985">
        <v>166</v>
      </c>
      <c r="D168" s="985">
        <v>19.8</v>
      </c>
      <c r="E168" s="973">
        <v>99</v>
      </c>
      <c r="F168" s="974">
        <v>0.3</v>
      </c>
      <c r="G168" s="975">
        <v>19730.76419268013</v>
      </c>
      <c r="H168" s="976">
        <v>19829.76419268013</v>
      </c>
      <c r="I168" s="981">
        <v>71490</v>
      </c>
      <c r="K168" s="979"/>
      <c r="L168" s="979"/>
      <c r="M168" s="1002"/>
    </row>
    <row r="169" spans="1:13" ht="15">
      <c r="A169" s="1011" t="s">
        <v>1604</v>
      </c>
      <c r="B169" s="1008"/>
      <c r="C169" s="1008"/>
      <c r="D169" s="1008"/>
      <c r="E169" s="964"/>
      <c r="F169" s="989"/>
      <c r="G169" s="964"/>
      <c r="H169" s="964"/>
      <c r="I169" s="983"/>
      <c r="K169" s="984"/>
      <c r="L169" s="984"/>
    </row>
    <row r="170" spans="1:13" ht="14.25">
      <c r="A170" s="970" t="s">
        <v>1605</v>
      </c>
      <c r="B170" s="985" t="s">
        <v>1606</v>
      </c>
      <c r="C170" s="985">
        <v>35</v>
      </c>
      <c r="D170" s="1006">
        <v>16</v>
      </c>
      <c r="E170" s="973">
        <v>80</v>
      </c>
      <c r="F170" s="974">
        <v>7.0000000000000007E-2</v>
      </c>
      <c r="G170" s="975">
        <v>4056.279698433772</v>
      </c>
      <c r="H170" s="976">
        <v>4136.279698433772</v>
      </c>
      <c r="I170" s="986">
        <v>62985</v>
      </c>
      <c r="K170" s="979"/>
      <c r="L170" s="979"/>
      <c r="M170" s="1002"/>
    </row>
    <row r="171" spans="1:13" ht="14.25">
      <c r="A171" s="970" t="s">
        <v>1607</v>
      </c>
      <c r="B171" s="985" t="s">
        <v>1608</v>
      </c>
      <c r="C171" s="985">
        <v>35</v>
      </c>
      <c r="D171" s="1006">
        <v>16</v>
      </c>
      <c r="E171" s="973">
        <v>80</v>
      </c>
      <c r="F171" s="974">
        <v>7.0000000000000007E-2</v>
      </c>
      <c r="G171" s="975">
        <v>4212.3492415464434</v>
      </c>
      <c r="H171" s="976">
        <v>4292.3492415464434</v>
      </c>
      <c r="I171" s="977">
        <v>65410</v>
      </c>
      <c r="K171" s="979"/>
      <c r="L171" s="979"/>
      <c r="M171" s="1002"/>
    </row>
    <row r="172" spans="1:13" ht="14.25">
      <c r="A172" s="970" t="s">
        <v>1609</v>
      </c>
      <c r="B172" s="985" t="s">
        <v>1610</v>
      </c>
      <c r="C172" s="985">
        <v>38</v>
      </c>
      <c r="D172" s="1006">
        <v>16</v>
      </c>
      <c r="E172" s="973">
        <v>80</v>
      </c>
      <c r="F172" s="974">
        <v>7.0000000000000007E-2</v>
      </c>
      <c r="G172" s="975">
        <v>4655.518132307644</v>
      </c>
      <c r="H172" s="976">
        <v>4735.518132307644</v>
      </c>
      <c r="I172" s="981">
        <v>72290</v>
      </c>
      <c r="K172" s="979"/>
      <c r="L172" s="979"/>
      <c r="M172" s="1002"/>
    </row>
    <row r="173" spans="1:13" ht="15">
      <c r="A173" s="1011" t="s">
        <v>1611</v>
      </c>
      <c r="B173" s="1008"/>
      <c r="C173" s="1008"/>
      <c r="D173" s="1008"/>
      <c r="E173" s="964"/>
      <c r="F173" s="974"/>
      <c r="G173" s="964"/>
      <c r="H173" s="964"/>
      <c r="I173" s="983"/>
      <c r="K173" s="984"/>
      <c r="L173" s="984"/>
    </row>
    <row r="174" spans="1:13" ht="14.25">
      <c r="A174" s="970" t="s">
        <v>1612</v>
      </c>
      <c r="B174" s="985" t="s">
        <v>2378</v>
      </c>
      <c r="C174" s="985">
        <v>149</v>
      </c>
      <c r="D174" s="985">
        <v>25.7</v>
      </c>
      <c r="E174" s="973">
        <v>128.5</v>
      </c>
      <c r="F174" s="974">
        <v>0.25</v>
      </c>
      <c r="G174" s="975">
        <v>16148.158236207091</v>
      </c>
      <c r="H174" s="976">
        <v>16276.658236207091</v>
      </c>
      <c r="I174" s="986">
        <v>70210</v>
      </c>
      <c r="K174" s="979"/>
      <c r="L174" s="979"/>
      <c r="M174" s="1002"/>
    </row>
    <row r="175" spans="1:13" ht="14.25">
      <c r="A175" s="970" t="s">
        <v>1613</v>
      </c>
      <c r="B175" s="985" t="s">
        <v>1614</v>
      </c>
      <c r="C175" s="985">
        <v>167</v>
      </c>
      <c r="D175" s="985">
        <v>19.8</v>
      </c>
      <c r="E175" s="973">
        <v>99</v>
      </c>
      <c r="F175" s="974">
        <v>0.3</v>
      </c>
      <c r="G175" s="975">
        <v>20663.40769869525</v>
      </c>
      <c r="H175" s="976">
        <v>20762.40769869525</v>
      </c>
      <c r="I175" s="981">
        <v>74865</v>
      </c>
      <c r="K175" s="979"/>
      <c r="L175" s="979"/>
      <c r="M175" s="1002"/>
    </row>
    <row r="176" spans="1:13" ht="15">
      <c r="A176" s="1011" t="s">
        <v>1615</v>
      </c>
      <c r="B176" s="1008"/>
      <c r="C176" s="1008"/>
      <c r="D176" s="1008"/>
      <c r="E176" s="964"/>
      <c r="F176" s="989"/>
      <c r="G176" s="964"/>
      <c r="H176" s="964"/>
      <c r="I176" s="983"/>
      <c r="K176" s="984"/>
      <c r="L176" s="984"/>
    </row>
    <row r="177" spans="1:13" ht="14.25">
      <c r="A177" s="970" t="s">
        <v>1616</v>
      </c>
      <c r="B177" s="985" t="s">
        <v>1617</v>
      </c>
      <c r="C177" s="985">
        <v>36</v>
      </c>
      <c r="D177" s="1006">
        <v>16</v>
      </c>
      <c r="E177" s="973">
        <v>80</v>
      </c>
      <c r="F177" s="974">
        <v>7.0000000000000007E-2</v>
      </c>
      <c r="G177" s="975">
        <v>4233.587947230475</v>
      </c>
      <c r="H177" s="976">
        <v>4313.587947230475</v>
      </c>
      <c r="I177" s="986">
        <v>65740</v>
      </c>
      <c r="K177" s="979"/>
      <c r="L177" s="979"/>
      <c r="M177" s="1002"/>
    </row>
    <row r="178" spans="1:13" ht="14.25">
      <c r="A178" s="970" t="s">
        <v>1618</v>
      </c>
      <c r="B178" s="985" t="s">
        <v>1619</v>
      </c>
      <c r="C178" s="985">
        <v>36</v>
      </c>
      <c r="D178" s="1006">
        <v>16</v>
      </c>
      <c r="E178" s="973">
        <v>80</v>
      </c>
      <c r="F178" s="974">
        <v>7.0000000000000007E-2</v>
      </c>
      <c r="G178" s="975">
        <v>4374.3133032628693</v>
      </c>
      <c r="H178" s="976">
        <v>4454.3133032628693</v>
      </c>
      <c r="I178" s="977">
        <v>67925</v>
      </c>
      <c r="K178" s="979"/>
      <c r="L178" s="979"/>
      <c r="M178" s="1002"/>
    </row>
    <row r="179" spans="1:13" ht="14.25">
      <c r="A179" s="970" t="s">
        <v>1620</v>
      </c>
      <c r="B179" s="985" t="s">
        <v>1621</v>
      </c>
      <c r="C179" s="985">
        <v>39</v>
      </c>
      <c r="D179" s="1006">
        <v>16</v>
      </c>
      <c r="E179" s="973">
        <v>80</v>
      </c>
      <c r="F179" s="974">
        <v>7.0000000000000007E-2</v>
      </c>
      <c r="G179" s="975">
        <v>4817.4621554891792</v>
      </c>
      <c r="H179" s="976">
        <v>4897.4621554891792</v>
      </c>
      <c r="I179" s="981">
        <v>74805</v>
      </c>
      <c r="K179" s="979"/>
      <c r="L179" s="979"/>
      <c r="M179" s="1002"/>
    </row>
    <row r="180" spans="1:13" ht="15">
      <c r="A180" s="1011" t="s">
        <v>1622</v>
      </c>
      <c r="B180" s="1008"/>
      <c r="C180" s="1008"/>
      <c r="D180" s="1008"/>
      <c r="E180" s="964"/>
      <c r="F180" s="989"/>
      <c r="G180" s="964"/>
      <c r="H180" s="964"/>
      <c r="I180" s="983"/>
      <c r="K180" s="984"/>
      <c r="L180" s="984"/>
    </row>
    <row r="181" spans="1:13" ht="14.25">
      <c r="A181" s="970" t="s">
        <v>1623</v>
      </c>
      <c r="B181" s="985" t="s">
        <v>1624</v>
      </c>
      <c r="C181" s="985">
        <v>214</v>
      </c>
      <c r="D181" s="1006">
        <v>21</v>
      </c>
      <c r="E181" s="973">
        <v>105</v>
      </c>
      <c r="F181" s="974">
        <v>0.41</v>
      </c>
      <c r="G181" s="975">
        <v>39704.35251535353</v>
      </c>
      <c r="H181" s="976">
        <v>39809.35251535353</v>
      </c>
      <c r="I181" s="992">
        <v>105260</v>
      </c>
      <c r="K181" s="979"/>
      <c r="L181" s="979"/>
      <c r="M181" s="1002"/>
    </row>
    <row r="182" spans="1:13" ht="15">
      <c r="A182" s="1011" t="s">
        <v>1625</v>
      </c>
      <c r="B182" s="1008"/>
      <c r="C182" s="1008"/>
      <c r="D182" s="1008"/>
      <c r="E182" s="964"/>
      <c r="F182" s="989"/>
      <c r="G182" s="964"/>
      <c r="H182" s="964"/>
      <c r="I182" s="983"/>
      <c r="K182" s="984"/>
      <c r="L182" s="984"/>
    </row>
    <row r="183" spans="1:13" ht="14.25">
      <c r="A183" s="970" t="s">
        <v>1626</v>
      </c>
      <c r="B183" s="985" t="s">
        <v>1627</v>
      </c>
      <c r="C183" s="985">
        <v>215</v>
      </c>
      <c r="D183" s="1006">
        <v>21</v>
      </c>
      <c r="E183" s="973">
        <v>105</v>
      </c>
      <c r="F183" s="974">
        <v>0.41</v>
      </c>
      <c r="G183" s="975">
        <v>41021.872216626958</v>
      </c>
      <c r="H183" s="976">
        <v>41126.872216626958</v>
      </c>
      <c r="I183" s="992">
        <v>108755</v>
      </c>
      <c r="K183" s="979"/>
      <c r="L183" s="979"/>
      <c r="M183" s="1002"/>
    </row>
    <row r="184" spans="1:13" ht="15">
      <c r="A184" s="1011" t="s">
        <v>853</v>
      </c>
      <c r="B184" s="969"/>
      <c r="C184" s="969"/>
      <c r="D184" s="969"/>
      <c r="E184" s="964"/>
      <c r="F184" s="964"/>
      <c r="G184" s="964"/>
      <c r="H184" s="964"/>
      <c r="I184" s="983"/>
      <c r="K184" s="984"/>
      <c r="L184" s="984"/>
    </row>
    <row r="185" spans="1:13" ht="14.25">
      <c r="A185" s="970" t="s">
        <v>1416</v>
      </c>
      <c r="B185" s="985" t="s">
        <v>854</v>
      </c>
      <c r="C185" s="985">
        <v>213</v>
      </c>
      <c r="D185" s="985">
        <v>20.100000000000001</v>
      </c>
      <c r="E185" s="973">
        <v>100.5</v>
      </c>
      <c r="F185" s="974">
        <v>0.41</v>
      </c>
      <c r="G185" s="975">
        <v>39534.280004345979</v>
      </c>
      <c r="H185" s="976">
        <v>39634.780004345979</v>
      </c>
      <c r="I185" s="986">
        <v>104810</v>
      </c>
      <c r="K185" s="979"/>
      <c r="L185" s="979"/>
      <c r="M185" s="1002"/>
    </row>
    <row r="186" spans="1:13" ht="14.25">
      <c r="A186" s="970" t="s">
        <v>1418</v>
      </c>
      <c r="B186" s="985" t="s">
        <v>856</v>
      </c>
      <c r="C186" s="985">
        <v>213</v>
      </c>
      <c r="D186" s="985">
        <v>21.4</v>
      </c>
      <c r="E186" s="973">
        <v>107</v>
      </c>
      <c r="F186" s="974">
        <v>0.41</v>
      </c>
      <c r="G186" s="975">
        <v>41804.269604345951</v>
      </c>
      <c r="H186" s="976">
        <v>41911.269604345951</v>
      </c>
      <c r="I186" s="977">
        <v>110830</v>
      </c>
      <c r="K186" s="979"/>
      <c r="L186" s="979"/>
      <c r="M186" s="1002"/>
    </row>
    <row r="187" spans="1:13" ht="14.25">
      <c r="A187" s="970" t="s">
        <v>1417</v>
      </c>
      <c r="B187" s="985" t="s">
        <v>855</v>
      </c>
      <c r="C187" s="985">
        <v>209</v>
      </c>
      <c r="D187" s="985">
        <v>20.100000000000001</v>
      </c>
      <c r="E187" s="973">
        <v>100.5</v>
      </c>
      <c r="F187" s="974">
        <v>0.41</v>
      </c>
      <c r="G187" s="975">
        <v>42136.960004346001</v>
      </c>
      <c r="H187" s="976">
        <v>42237.460004346001</v>
      </c>
      <c r="I187" s="977">
        <v>111710</v>
      </c>
      <c r="K187" s="979"/>
      <c r="L187" s="979"/>
      <c r="M187" s="1002"/>
    </row>
    <row r="188" spans="1:13" ht="15" thickBot="1">
      <c r="A188" s="970" t="s">
        <v>1419</v>
      </c>
      <c r="B188" s="985" t="s">
        <v>857</v>
      </c>
      <c r="C188" s="985">
        <v>209</v>
      </c>
      <c r="D188" s="985">
        <v>21.4</v>
      </c>
      <c r="E188" s="973">
        <v>107</v>
      </c>
      <c r="F188" s="974">
        <v>0.41</v>
      </c>
      <c r="G188" s="975">
        <v>44406.949604345995</v>
      </c>
      <c r="H188" s="976">
        <v>44513.949604345995</v>
      </c>
      <c r="I188" s="981">
        <v>117730</v>
      </c>
      <c r="K188" s="979"/>
      <c r="L188" s="979"/>
      <c r="M188" s="1002"/>
    </row>
    <row r="189" spans="1:13" ht="15">
      <c r="A189" s="998" t="s">
        <v>1420</v>
      </c>
      <c r="B189" s="969"/>
      <c r="C189" s="969"/>
      <c r="D189" s="969"/>
      <c r="E189" s="964"/>
      <c r="F189" s="989"/>
      <c r="G189" s="964"/>
      <c r="H189" s="964"/>
      <c r="I189" s="983"/>
      <c r="K189" s="984"/>
      <c r="L189" s="984"/>
    </row>
    <row r="190" spans="1:13" ht="14.25">
      <c r="A190" s="970" t="s">
        <v>1056</v>
      </c>
      <c r="B190" s="985" t="s">
        <v>2379</v>
      </c>
      <c r="C190" s="985">
        <v>46</v>
      </c>
      <c r="D190" s="985">
        <v>12.3</v>
      </c>
      <c r="E190" s="973">
        <v>61.5</v>
      </c>
      <c r="F190" s="974">
        <v>7.0000000000000007E-2</v>
      </c>
      <c r="G190" s="975">
        <v>5467.7072520698157</v>
      </c>
      <c r="H190" s="976">
        <v>5529.2072520698157</v>
      </c>
      <c r="I190" s="986">
        <v>84900</v>
      </c>
      <c r="K190" s="979"/>
      <c r="L190" s="979"/>
      <c r="M190" s="1002"/>
    </row>
    <row r="191" spans="1:13" ht="14.25">
      <c r="A191" s="970" t="s">
        <v>973</v>
      </c>
      <c r="B191" s="985" t="s">
        <v>2380</v>
      </c>
      <c r="C191" s="985">
        <v>48</v>
      </c>
      <c r="D191" s="985">
        <v>12.3</v>
      </c>
      <c r="E191" s="973">
        <v>61.5</v>
      </c>
      <c r="F191" s="974">
        <v>7.0000000000000007E-2</v>
      </c>
      <c r="G191" s="975">
        <v>5903.3282353960103</v>
      </c>
      <c r="H191" s="976">
        <v>5964.8282353960103</v>
      </c>
      <c r="I191" s="977">
        <v>91665</v>
      </c>
      <c r="K191" s="979"/>
      <c r="L191" s="979"/>
      <c r="M191" s="1002"/>
    </row>
    <row r="192" spans="1:13" ht="15" thickBot="1">
      <c r="A192" s="970" t="s">
        <v>1628</v>
      </c>
      <c r="B192" s="985" t="s">
        <v>2381</v>
      </c>
      <c r="C192" s="985">
        <v>48</v>
      </c>
      <c r="D192" s="985">
        <v>12.3</v>
      </c>
      <c r="E192" s="973">
        <v>61.5</v>
      </c>
      <c r="F192" s="974">
        <v>7.0000000000000007E-2</v>
      </c>
      <c r="G192" s="975">
        <v>6198.666635396019</v>
      </c>
      <c r="H192" s="976">
        <v>6260.166635396019</v>
      </c>
      <c r="I192" s="981">
        <v>96255</v>
      </c>
      <c r="K192" s="979"/>
      <c r="L192" s="979"/>
      <c r="M192" s="1002"/>
    </row>
    <row r="193" spans="1:13" ht="15">
      <c r="A193" s="998" t="s">
        <v>1834</v>
      </c>
      <c r="B193" s="1008"/>
      <c r="C193" s="1012"/>
      <c r="D193" s="1008"/>
      <c r="E193" s="1013"/>
      <c r="F193" s="1013"/>
      <c r="G193" s="1013"/>
      <c r="H193" s="1013"/>
      <c r="I193" s="983"/>
      <c r="K193" s="984"/>
      <c r="L193" s="984"/>
    </row>
    <row r="194" spans="1:13" ht="15" thickBot="1">
      <c r="A194" s="970" t="s">
        <v>1835</v>
      </c>
      <c r="B194" s="985" t="s">
        <v>1836</v>
      </c>
      <c r="C194" s="985">
        <v>276</v>
      </c>
      <c r="D194" s="985">
        <v>14.7</v>
      </c>
      <c r="E194" s="973">
        <v>73.5</v>
      </c>
      <c r="F194" s="974">
        <v>0.41</v>
      </c>
      <c r="G194" s="975">
        <v>51956.984804345986</v>
      </c>
      <c r="H194" s="976">
        <v>52030.484804345986</v>
      </c>
      <c r="I194" s="992">
        <v>137745</v>
      </c>
      <c r="K194" s="979"/>
      <c r="L194" s="979"/>
      <c r="M194" s="1002"/>
    </row>
    <row r="195" spans="1:13" ht="15">
      <c r="A195" s="998" t="s">
        <v>858</v>
      </c>
      <c r="B195" s="969"/>
      <c r="C195" s="969"/>
      <c r="D195" s="969"/>
      <c r="E195" s="964"/>
      <c r="F195" s="964"/>
      <c r="G195" s="964"/>
      <c r="H195" s="964"/>
      <c r="I195" s="983"/>
      <c r="K195" s="984"/>
      <c r="L195" s="984"/>
    </row>
    <row r="196" spans="1:13" ht="14.25">
      <c r="A196" s="970" t="s">
        <v>1421</v>
      </c>
      <c r="B196" s="985" t="s">
        <v>859</v>
      </c>
      <c r="C196" s="985">
        <v>218</v>
      </c>
      <c r="D196" s="985">
        <v>18.100000000000001</v>
      </c>
      <c r="E196" s="973">
        <v>90.5</v>
      </c>
      <c r="F196" s="974">
        <v>0.41</v>
      </c>
      <c r="G196" s="975">
        <v>43475.909198800095</v>
      </c>
      <c r="H196" s="976">
        <v>43566.409198800095</v>
      </c>
      <c r="I196" s="986">
        <v>115260</v>
      </c>
      <c r="K196" s="979"/>
      <c r="L196" s="979"/>
      <c r="M196" s="1002"/>
    </row>
    <row r="197" spans="1:13" ht="15" thickBot="1">
      <c r="A197" s="970" t="s">
        <v>1422</v>
      </c>
      <c r="B197" s="985" t="s">
        <v>860</v>
      </c>
      <c r="C197" s="985">
        <v>218</v>
      </c>
      <c r="D197" s="985">
        <v>17.7</v>
      </c>
      <c r="E197" s="973">
        <v>88.5</v>
      </c>
      <c r="F197" s="974">
        <v>0.41</v>
      </c>
      <c r="G197" s="975">
        <v>45580.685198800049</v>
      </c>
      <c r="H197" s="976">
        <v>45669.185198800049</v>
      </c>
      <c r="I197" s="981">
        <v>120840</v>
      </c>
      <c r="K197" s="979"/>
      <c r="L197" s="979"/>
      <c r="M197" s="1002"/>
    </row>
    <row r="198" spans="1:13" ht="15">
      <c r="A198" s="998" t="s">
        <v>1629</v>
      </c>
      <c r="B198" s="969"/>
      <c r="C198" s="969"/>
      <c r="D198" s="969"/>
      <c r="E198" s="964"/>
      <c r="F198" s="989"/>
      <c r="G198" s="964"/>
      <c r="H198" s="964"/>
      <c r="I198" s="983"/>
      <c r="K198" s="984"/>
      <c r="L198" s="984"/>
    </row>
    <row r="199" spans="1:13" ht="14.25">
      <c r="A199" s="970" t="s">
        <v>1630</v>
      </c>
      <c r="B199" s="985" t="s">
        <v>2382</v>
      </c>
      <c r="C199" s="985">
        <v>52</v>
      </c>
      <c r="D199" s="985">
        <v>12.3</v>
      </c>
      <c r="E199" s="973">
        <v>61.5</v>
      </c>
      <c r="F199" s="974">
        <v>0.09</v>
      </c>
      <c r="G199" s="975">
        <v>8138.0617102310398</v>
      </c>
      <c r="H199" s="976">
        <v>8199.5617102310389</v>
      </c>
      <c r="I199" s="986">
        <v>98285</v>
      </c>
      <c r="K199" s="979"/>
      <c r="L199" s="979"/>
      <c r="M199" s="1002"/>
    </row>
    <row r="200" spans="1:13" ht="15" thickBot="1">
      <c r="A200" s="970" t="s">
        <v>1423</v>
      </c>
      <c r="B200" s="985" t="s">
        <v>2383</v>
      </c>
      <c r="C200" s="985">
        <v>52</v>
      </c>
      <c r="D200" s="985">
        <v>12.3</v>
      </c>
      <c r="E200" s="973">
        <v>61.5</v>
      </c>
      <c r="F200" s="974">
        <v>0.09</v>
      </c>
      <c r="G200" s="975">
        <v>8672.8205920491782</v>
      </c>
      <c r="H200" s="976">
        <v>8734.3205920491782</v>
      </c>
      <c r="I200" s="981">
        <v>104745</v>
      </c>
      <c r="K200" s="979"/>
      <c r="L200" s="979"/>
      <c r="M200" s="1002"/>
    </row>
    <row r="201" spans="1:13" ht="15">
      <c r="A201" s="998" t="s">
        <v>1837</v>
      </c>
      <c r="B201" s="1008"/>
      <c r="C201" s="1014"/>
      <c r="D201" s="1008"/>
      <c r="E201" s="1015"/>
      <c r="F201" s="989"/>
      <c r="G201" s="997"/>
      <c r="H201" s="997"/>
      <c r="I201" s="983"/>
      <c r="K201" s="984"/>
      <c r="L201" s="984"/>
    </row>
    <row r="202" spans="1:13" ht="15" thickBot="1">
      <c r="A202" s="970" t="s">
        <v>1838</v>
      </c>
      <c r="B202" s="985" t="s">
        <v>1839</v>
      </c>
      <c r="C202" s="985">
        <v>282</v>
      </c>
      <c r="D202" s="985">
        <v>10.7</v>
      </c>
      <c r="E202" s="973">
        <v>53.5</v>
      </c>
      <c r="F202" s="974">
        <v>0.41</v>
      </c>
      <c r="G202" s="975">
        <v>58735.510926534531</v>
      </c>
      <c r="H202" s="976">
        <v>58789.010926534531</v>
      </c>
      <c r="I202" s="992">
        <v>155715</v>
      </c>
      <c r="K202" s="979"/>
      <c r="L202" s="979"/>
      <c r="M202" s="1002"/>
    </row>
    <row r="203" spans="1:13" ht="15">
      <c r="A203" s="998" t="s">
        <v>1057</v>
      </c>
      <c r="B203" s="969"/>
      <c r="C203" s="969"/>
      <c r="D203" s="969"/>
      <c r="E203" s="964"/>
      <c r="F203" s="989"/>
      <c r="G203" s="964"/>
      <c r="H203" s="964"/>
      <c r="I203" s="983"/>
      <c r="K203" s="984"/>
      <c r="L203" s="984"/>
    </row>
    <row r="204" spans="1:13" ht="15" thickBot="1">
      <c r="A204" s="970" t="s">
        <v>974</v>
      </c>
      <c r="B204" s="985" t="s">
        <v>975</v>
      </c>
      <c r="C204" s="985">
        <v>303</v>
      </c>
      <c r="D204" s="985">
        <v>20.2</v>
      </c>
      <c r="E204" s="973">
        <v>101</v>
      </c>
      <c r="F204" s="974">
        <v>0.41</v>
      </c>
      <c r="G204" s="975">
        <v>80985.974932784316</v>
      </c>
      <c r="H204" s="976">
        <v>81086.974932784316</v>
      </c>
      <c r="I204" s="992">
        <v>214705</v>
      </c>
      <c r="K204" s="979"/>
      <c r="L204" s="979"/>
      <c r="M204" s="1002"/>
    </row>
    <row r="205" spans="1:13" ht="15">
      <c r="A205" s="998" t="s">
        <v>1058</v>
      </c>
      <c r="B205" s="969"/>
      <c r="C205" s="969"/>
      <c r="D205" s="969"/>
      <c r="E205" s="964"/>
      <c r="F205" s="989"/>
      <c r="G205" s="964"/>
      <c r="H205" s="964"/>
      <c r="I205" s="983"/>
      <c r="K205" s="984"/>
      <c r="L205" s="984"/>
    </row>
    <row r="206" spans="1:13" ht="15" thickBot="1">
      <c r="A206" s="970" t="s">
        <v>1059</v>
      </c>
      <c r="B206" s="985" t="s">
        <v>1060</v>
      </c>
      <c r="C206" s="985">
        <v>293</v>
      </c>
      <c r="D206" s="985">
        <v>23.2</v>
      </c>
      <c r="E206" s="973">
        <v>116</v>
      </c>
      <c r="F206" s="974">
        <v>0.41</v>
      </c>
      <c r="G206" s="975">
        <v>117979.34792828723</v>
      </c>
      <c r="H206" s="976">
        <v>118095.34792828723</v>
      </c>
      <c r="I206" s="992">
        <v>312775</v>
      </c>
      <c r="K206" s="979"/>
      <c r="L206" s="979"/>
      <c r="M206" s="1002"/>
    </row>
    <row r="207" spans="1:13" ht="15">
      <c r="A207" s="998" t="s">
        <v>1061</v>
      </c>
      <c r="B207" s="1004"/>
      <c r="C207" s="1004"/>
      <c r="D207" s="1004"/>
      <c r="E207" s="964"/>
      <c r="F207" s="989"/>
      <c r="G207" s="964"/>
      <c r="H207" s="964"/>
      <c r="I207" s="983"/>
      <c r="K207" s="984"/>
      <c r="L207" s="984"/>
    </row>
    <row r="208" spans="1:13" ht="15" thickBot="1">
      <c r="A208" s="970" t="s">
        <v>1062</v>
      </c>
      <c r="B208" s="985" t="s">
        <v>1063</v>
      </c>
      <c r="C208" s="985">
        <v>313</v>
      </c>
      <c r="D208" s="985">
        <v>23.2</v>
      </c>
      <c r="E208" s="973">
        <v>116</v>
      </c>
      <c r="F208" s="974">
        <v>0.41</v>
      </c>
      <c r="G208" s="975">
        <v>127389.41328548736</v>
      </c>
      <c r="H208" s="976">
        <v>127505.41328548736</v>
      </c>
      <c r="I208" s="992">
        <v>337725</v>
      </c>
      <c r="K208" s="979"/>
      <c r="L208" s="979"/>
      <c r="M208" s="1002"/>
    </row>
    <row r="209" spans="1:13" ht="15">
      <c r="A209" s="998" t="s">
        <v>2384</v>
      </c>
      <c r="B209" s="969"/>
      <c r="C209" s="969"/>
      <c r="D209" s="969"/>
      <c r="E209" s="964"/>
      <c r="F209" s="989"/>
      <c r="G209" s="964"/>
      <c r="H209" s="964"/>
      <c r="I209" s="983"/>
      <c r="K209" s="984"/>
      <c r="L209" s="984"/>
    </row>
    <row r="210" spans="1:13" ht="14.25">
      <c r="A210" s="970" t="s">
        <v>2385</v>
      </c>
      <c r="B210" s="985" t="s">
        <v>2386</v>
      </c>
      <c r="C210" s="985">
        <v>0</v>
      </c>
      <c r="D210" s="985">
        <v>0</v>
      </c>
      <c r="E210" s="973">
        <v>0</v>
      </c>
      <c r="F210" s="974">
        <v>7.0000000000000007E-2</v>
      </c>
      <c r="G210" s="975">
        <v>5564.1599999999971</v>
      </c>
      <c r="H210" s="976">
        <v>5564.1599999999971</v>
      </c>
      <c r="I210" s="986">
        <v>86400</v>
      </c>
      <c r="K210" s="979"/>
      <c r="L210" s="979"/>
      <c r="M210" s="1002"/>
    </row>
    <row r="211" spans="1:13" ht="14.25">
      <c r="A211" s="970" t="s">
        <v>2387</v>
      </c>
      <c r="B211" s="985" t="s">
        <v>2388</v>
      </c>
      <c r="C211" s="985">
        <v>0</v>
      </c>
      <c r="D211" s="985">
        <v>0</v>
      </c>
      <c r="E211" s="973">
        <v>0</v>
      </c>
      <c r="F211" s="974">
        <v>7.0000000000000007E-2</v>
      </c>
      <c r="G211" s="975">
        <v>6240.3600000000024</v>
      </c>
      <c r="H211" s="976">
        <v>6240.3600000000024</v>
      </c>
      <c r="I211" s="977">
        <v>96900</v>
      </c>
      <c r="K211" s="979"/>
      <c r="L211" s="979"/>
      <c r="M211" s="1002"/>
    </row>
    <row r="212" spans="1:13" ht="14.25">
      <c r="A212" s="970" t="s">
        <v>2385</v>
      </c>
      <c r="B212" s="985" t="s">
        <v>2389</v>
      </c>
      <c r="C212" s="985">
        <v>0</v>
      </c>
      <c r="D212" s="985">
        <v>0</v>
      </c>
      <c r="E212" s="973">
        <v>0</v>
      </c>
      <c r="F212" s="974">
        <v>7.0000000000000007E-2</v>
      </c>
      <c r="G212" s="975">
        <v>5796.3552417514456</v>
      </c>
      <c r="H212" s="976">
        <v>5796.3552417514456</v>
      </c>
      <c r="I212" s="981">
        <v>90005</v>
      </c>
      <c r="K212" s="979"/>
      <c r="L212" s="979"/>
      <c r="M212" s="1002"/>
    </row>
    <row r="213" spans="1:13" ht="14.25">
      <c r="A213" s="970" t="s">
        <v>2387</v>
      </c>
      <c r="B213" s="985" t="s">
        <v>2390</v>
      </c>
      <c r="C213" s="985">
        <v>0</v>
      </c>
      <c r="D213" s="985">
        <v>0</v>
      </c>
      <c r="E213" s="973">
        <v>0</v>
      </c>
      <c r="F213" s="974">
        <v>7.0000000000000007E-2</v>
      </c>
      <c r="G213" s="975">
        <v>6472.5552417514509</v>
      </c>
      <c r="H213" s="976">
        <v>6472.5552417514509</v>
      </c>
      <c r="I213" s="986">
        <v>100505</v>
      </c>
      <c r="K213" s="979"/>
      <c r="L213" s="979"/>
      <c r="M213" s="1002"/>
    </row>
    <row r="214" spans="1:13" ht="14.25">
      <c r="A214" s="970" t="s">
        <v>2391</v>
      </c>
      <c r="B214" s="985" t="s">
        <v>2392</v>
      </c>
      <c r="C214" s="985">
        <v>0</v>
      </c>
      <c r="D214" s="985">
        <v>0</v>
      </c>
      <c r="E214" s="973">
        <v>0</v>
      </c>
      <c r="F214" s="974">
        <v>7.0000000000000007E-2</v>
      </c>
      <c r="G214" s="975">
        <v>6175.639585469924</v>
      </c>
      <c r="H214" s="976">
        <v>6175.639585469924</v>
      </c>
      <c r="I214" s="977">
        <v>95895</v>
      </c>
      <c r="K214" s="979"/>
      <c r="L214" s="979"/>
      <c r="M214" s="1002"/>
    </row>
    <row r="215" spans="1:13" ht="15" thickBot="1">
      <c r="A215" s="970" t="s">
        <v>2393</v>
      </c>
      <c r="B215" s="985" t="s">
        <v>2394</v>
      </c>
      <c r="C215" s="985">
        <v>0</v>
      </c>
      <c r="D215" s="985">
        <v>0</v>
      </c>
      <c r="E215" s="973">
        <v>0</v>
      </c>
      <c r="F215" s="974">
        <v>7.0000000000000007E-2</v>
      </c>
      <c r="G215" s="975">
        <v>6851.8395854698556</v>
      </c>
      <c r="H215" s="976">
        <v>6851.8395854698556</v>
      </c>
      <c r="I215" s="981">
        <v>106395</v>
      </c>
      <c r="K215" s="979"/>
      <c r="L215" s="979"/>
      <c r="M215" s="1002"/>
    </row>
    <row r="216" spans="1:13" ht="15">
      <c r="A216" s="998" t="s">
        <v>2395</v>
      </c>
      <c r="B216" s="969"/>
      <c r="C216" s="969"/>
      <c r="D216" s="969"/>
      <c r="E216" s="964"/>
      <c r="F216" s="989"/>
      <c r="G216" s="964"/>
      <c r="H216" s="964"/>
      <c r="I216" s="983"/>
      <c r="K216" s="984"/>
      <c r="L216" s="984"/>
    </row>
    <row r="217" spans="1:13" ht="14.25">
      <c r="A217" s="970" t="s">
        <v>2396</v>
      </c>
      <c r="B217" s="985" t="s">
        <v>2397</v>
      </c>
      <c r="C217" s="985">
        <v>0</v>
      </c>
      <c r="D217" s="985">
        <v>0</v>
      </c>
      <c r="E217" s="973">
        <v>0</v>
      </c>
      <c r="F217" s="974">
        <v>7.0000000000000007E-2</v>
      </c>
      <c r="G217" s="975">
        <v>5745.39860962895</v>
      </c>
      <c r="H217" s="976">
        <v>5745.39860962895</v>
      </c>
      <c r="I217" s="986">
        <v>89215</v>
      </c>
      <c r="K217" s="979"/>
      <c r="L217" s="979"/>
      <c r="M217" s="1002"/>
    </row>
    <row r="218" spans="1:13" ht="14.25">
      <c r="A218" s="970" t="s">
        <v>2398</v>
      </c>
      <c r="B218" s="985" t="s">
        <v>2399</v>
      </c>
      <c r="C218" s="985">
        <v>0</v>
      </c>
      <c r="D218" s="985">
        <v>0</v>
      </c>
      <c r="E218" s="973">
        <v>0</v>
      </c>
      <c r="F218" s="974">
        <v>7.0000000000000007E-2</v>
      </c>
      <c r="G218" s="975">
        <v>6421.5986096289571</v>
      </c>
      <c r="H218" s="976">
        <v>6421.5986096289571</v>
      </c>
      <c r="I218" s="986">
        <v>99715</v>
      </c>
      <c r="K218" s="979"/>
      <c r="L218" s="979"/>
      <c r="M218" s="1002"/>
    </row>
    <row r="219" spans="1:13" ht="14.25">
      <c r="A219" s="970" t="s">
        <v>2396</v>
      </c>
      <c r="B219" s="985" t="s">
        <v>2400</v>
      </c>
      <c r="C219" s="985">
        <v>0</v>
      </c>
      <c r="D219" s="985">
        <v>0</v>
      </c>
      <c r="E219" s="973">
        <v>0</v>
      </c>
      <c r="F219" s="974">
        <v>7.0000000000000007E-2</v>
      </c>
      <c r="G219" s="975">
        <v>5977.5938513803985</v>
      </c>
      <c r="H219" s="976">
        <v>5977.5938513803985</v>
      </c>
      <c r="I219" s="981">
        <v>92820</v>
      </c>
      <c r="K219" s="979"/>
      <c r="L219" s="979"/>
      <c r="M219" s="1002"/>
    </row>
    <row r="220" spans="1:13" ht="14.25">
      <c r="A220" s="970" t="s">
        <v>2398</v>
      </c>
      <c r="B220" s="985" t="s">
        <v>2401</v>
      </c>
      <c r="C220" s="985">
        <v>0</v>
      </c>
      <c r="D220" s="985">
        <v>0</v>
      </c>
      <c r="E220" s="973">
        <v>0</v>
      </c>
      <c r="F220" s="974">
        <v>7.0000000000000007E-2</v>
      </c>
      <c r="G220" s="975">
        <v>6653.7938513804056</v>
      </c>
      <c r="H220" s="976">
        <v>6653.7938513804056</v>
      </c>
      <c r="I220" s="986">
        <v>103320</v>
      </c>
      <c r="K220" s="979"/>
      <c r="L220" s="979"/>
      <c r="M220" s="1002"/>
    </row>
    <row r="221" spans="1:13" ht="14.25">
      <c r="A221" s="970" t="s">
        <v>2402</v>
      </c>
      <c r="B221" s="985" t="s">
        <v>2403</v>
      </c>
      <c r="C221" s="985">
        <v>0</v>
      </c>
      <c r="D221" s="985">
        <v>0</v>
      </c>
      <c r="E221" s="973">
        <v>0</v>
      </c>
      <c r="F221" s="974">
        <v>7.0000000000000007E-2</v>
      </c>
      <c r="G221" s="975">
        <v>6356.8781950988769</v>
      </c>
      <c r="H221" s="976">
        <v>6356.8781950988769</v>
      </c>
      <c r="I221" s="986">
        <v>98710</v>
      </c>
      <c r="K221" s="979"/>
      <c r="L221" s="979"/>
      <c r="M221" s="1002"/>
    </row>
    <row r="222" spans="1:13" ht="14.25">
      <c r="A222" s="970" t="s">
        <v>2404</v>
      </c>
      <c r="B222" s="985" t="s">
        <v>2405</v>
      </c>
      <c r="C222" s="985">
        <v>0</v>
      </c>
      <c r="D222" s="985">
        <v>0</v>
      </c>
      <c r="E222" s="973">
        <v>0</v>
      </c>
      <c r="F222" s="974">
        <v>7.0000000000000007E-2</v>
      </c>
      <c r="G222" s="975">
        <v>7033.0781950988812</v>
      </c>
      <c r="H222" s="976">
        <v>7033.0781950988812</v>
      </c>
      <c r="I222" s="977">
        <v>109210</v>
      </c>
      <c r="K222" s="979"/>
      <c r="L222" s="979"/>
      <c r="M222" s="1002"/>
    </row>
    <row r="223" spans="1:13"/>
    <row r="224" spans="1:13"/>
    <row r="225" spans="1:11">
      <c r="K225" s="984"/>
    </row>
    <row r="226" spans="1:11" ht="18.75">
      <c r="A226" s="1016" t="s">
        <v>2310</v>
      </c>
      <c r="B226" s="1016">
        <f>COUNTA(B9:B222)</f>
        <v>160</v>
      </c>
      <c r="C226" s="10"/>
      <c r="D226" s="10"/>
    </row>
    <row r="227" spans="1:11">
      <c r="A227" s="10"/>
      <c r="B227" s="10">
        <f>B226-7</f>
        <v>153</v>
      </c>
      <c r="C227" s="10"/>
      <c r="D227" s="10"/>
    </row>
    <row r="228" spans="1:11">
      <c r="A228" s="10"/>
      <c r="B228" s="10"/>
      <c r="C228" s="10"/>
      <c r="D228" s="10"/>
    </row>
    <row r="229" spans="1:11">
      <c r="A229" s="10"/>
      <c r="B229" s="10"/>
      <c r="C229" s="10"/>
      <c r="D229" s="10"/>
    </row>
    <row r="230" spans="1:11">
      <c r="A230" s="10"/>
      <c r="B230" s="10"/>
      <c r="C230" s="10"/>
      <c r="D230" s="10"/>
    </row>
    <row r="231" spans="1:11">
      <c r="B231" s="10"/>
      <c r="C231" s="10"/>
      <c r="D231" s="10"/>
    </row>
    <row r="232" spans="1:11"/>
    <row r="233" spans="1:11"/>
    <row r="234" spans="1:11"/>
    <row r="235" spans="1:11"/>
    <row r="236" spans="1:11"/>
    <row r="237" spans="1:11"/>
    <row r="238" spans="1:11"/>
    <row r="239" spans="1:11"/>
    <row r="240" spans="1:11"/>
    <row r="241" s="961" customFormat="1"/>
    <row r="242" s="961" customFormat="1"/>
    <row r="243" s="961" customFormat="1"/>
    <row r="244" s="961" customFormat="1"/>
    <row r="245" s="961" customFormat="1"/>
    <row r="246" s="961" customFormat="1"/>
    <row r="247" s="961" customFormat="1"/>
    <row r="248" s="961" customFormat="1"/>
    <row r="249" s="961" customFormat="1"/>
    <row r="250" s="961" customFormat="1"/>
    <row r="251" s="961" customFormat="1"/>
    <row r="252" s="961" customFormat="1"/>
    <row r="253" s="961" customFormat="1"/>
    <row r="254" s="961" customFormat="1"/>
    <row r="255" s="961" customFormat="1"/>
    <row r="256" s="961" customFormat="1"/>
    <row r="257" s="961" customFormat="1"/>
    <row r="258" s="961" customFormat="1"/>
    <row r="259" s="961" customFormat="1"/>
    <row r="260" s="961" customFormat="1"/>
    <row r="261" s="961" customFormat="1"/>
    <row r="262" s="961" customFormat="1"/>
    <row r="263" s="961" customFormat="1"/>
    <row r="264" s="961" customFormat="1"/>
    <row r="265" s="961" customFormat="1"/>
    <row r="266" s="961" customFormat="1"/>
    <row r="267" s="961" customFormat="1"/>
    <row r="268" s="961" customFormat="1"/>
    <row r="269" s="961" customFormat="1"/>
    <row r="270" s="961" customFormat="1"/>
    <row r="271" s="961" customFormat="1"/>
    <row r="272" s="961" customFormat="1"/>
    <row r="273" s="961" customFormat="1"/>
    <row r="274" s="961" customFormat="1"/>
    <row r="275" s="961" customFormat="1"/>
    <row r="276" s="961" customFormat="1"/>
    <row r="277" s="961" customFormat="1"/>
    <row r="278" s="961" customFormat="1"/>
    <row r="279" s="961" customFormat="1"/>
    <row r="280" s="961" customFormat="1"/>
    <row r="281" s="961" customFormat="1"/>
    <row r="282" s="961" customFormat="1"/>
    <row r="283" s="961" customFormat="1"/>
    <row r="284" s="961" customFormat="1"/>
    <row r="285" s="961" customFormat="1"/>
    <row r="286" s="961" customFormat="1"/>
    <row r="287" s="961" customFormat="1"/>
    <row r="288" s="961" customFormat="1"/>
    <row r="289" s="961" customFormat="1"/>
    <row r="290" s="961" customFormat="1"/>
    <row r="291" s="961" customFormat="1"/>
    <row r="292" s="961" customFormat="1"/>
    <row r="293" s="961" customFormat="1"/>
    <row r="294" s="961" customFormat="1"/>
    <row r="295" s="961" customFormat="1"/>
    <row r="296" s="961" customFormat="1"/>
    <row r="297" s="961" customFormat="1"/>
    <row r="298" s="961" customFormat="1"/>
    <row r="299" s="961" customFormat="1"/>
    <row r="300" s="961" customFormat="1"/>
    <row r="301" s="961" customFormat="1"/>
    <row r="302" s="961" customFormat="1"/>
    <row r="303" s="961" customFormat="1"/>
    <row r="304" s="961" customFormat="1"/>
    <row r="305" s="961" customFormat="1"/>
    <row r="306" s="961" customFormat="1"/>
    <row r="307" s="961" customFormat="1"/>
    <row r="308" s="961" customFormat="1"/>
    <row r="309" s="961" customFormat="1"/>
    <row r="310" s="961" customFormat="1"/>
    <row r="311" s="961" customFormat="1"/>
    <row r="312" s="961" customFormat="1"/>
    <row r="313" s="961" customFormat="1"/>
    <row r="314" s="961" customFormat="1"/>
    <row r="315" s="961" customFormat="1"/>
    <row r="316" s="961" customFormat="1"/>
    <row r="317" s="961" customFormat="1"/>
    <row r="318" s="961" customFormat="1"/>
    <row r="319" s="961" customFormat="1"/>
    <row r="320" s="961" customFormat="1"/>
    <row r="321" s="961" customFormat="1"/>
    <row r="322" s="961" customFormat="1"/>
    <row r="323" s="961" customFormat="1"/>
    <row r="324" s="961" customFormat="1"/>
    <row r="325" s="961" customFormat="1"/>
    <row r="326" s="961" customFormat="1"/>
    <row r="327" s="961" customFormat="1"/>
    <row r="328" s="961" customFormat="1"/>
    <row r="329" s="961" customFormat="1"/>
    <row r="330" s="961" customFormat="1"/>
    <row r="331" s="961" customFormat="1"/>
    <row r="332" s="961" customFormat="1"/>
    <row r="333" s="961" customFormat="1"/>
    <row r="334" s="961" customFormat="1"/>
    <row r="335" s="961" customFormat="1"/>
    <row r="336" s="961" customFormat="1"/>
    <row r="337" s="961" customFormat="1"/>
    <row r="338" s="961" customFormat="1"/>
    <row r="339" s="961" customFormat="1"/>
    <row r="340" s="961" customFormat="1"/>
    <row r="341" s="961" customFormat="1"/>
    <row r="342" s="961" customFormat="1"/>
    <row r="343" s="961" customFormat="1"/>
    <row r="344" s="961" customFormat="1"/>
    <row r="345" s="961" customFormat="1"/>
    <row r="346" s="961" customFormat="1"/>
    <row r="347" s="961" customFormat="1"/>
    <row r="348" s="961" customFormat="1"/>
    <row r="349" s="961" customFormat="1"/>
    <row r="350" s="961" customFormat="1"/>
    <row r="351" s="961" customFormat="1"/>
    <row r="352" s="961" customFormat="1"/>
    <row r="353" s="961" customFormat="1"/>
    <row r="354" s="961" customFormat="1"/>
    <row r="355" s="961" customFormat="1"/>
    <row r="356" s="961" customFormat="1"/>
    <row r="357" s="961" customFormat="1"/>
    <row r="358" s="961" customFormat="1"/>
    <row r="359" s="961" customFormat="1"/>
    <row r="360" s="961" customFormat="1"/>
    <row r="361" s="961" customFormat="1"/>
    <row r="362" s="961" customFormat="1"/>
    <row r="363" s="961" customFormat="1"/>
    <row r="364" s="961" customFormat="1"/>
    <row r="365" s="961" customFormat="1"/>
    <row r="366" s="961" customFormat="1"/>
    <row r="367" s="961" customFormat="1"/>
    <row r="368" s="961" customFormat="1"/>
    <row r="369" s="961" customFormat="1"/>
    <row r="370" s="961" customFormat="1"/>
    <row r="371" s="961" customFormat="1"/>
    <row r="372" s="961" customFormat="1"/>
    <row r="373" s="961" customFormat="1"/>
    <row r="374" s="961" customFormat="1"/>
    <row r="375" s="961" customFormat="1"/>
    <row r="376" s="961" customFormat="1"/>
    <row r="377" s="961" customFormat="1"/>
    <row r="378" s="961" customFormat="1"/>
    <row r="379" s="961" customFormat="1"/>
    <row r="380" s="961" customFormat="1"/>
    <row r="381" s="961" customFormat="1"/>
    <row r="382" s="961" customFormat="1"/>
    <row r="383" s="961" customFormat="1"/>
    <row r="384" s="961" customFormat="1"/>
    <row r="385" s="961" customFormat="1"/>
    <row r="386" s="961" customFormat="1"/>
    <row r="387" s="961" customFormat="1"/>
    <row r="388" s="961" customFormat="1"/>
    <row r="389" s="961" customFormat="1"/>
    <row r="390" s="961" customFormat="1"/>
    <row r="391" s="961" customFormat="1"/>
    <row r="392" s="961" customFormat="1"/>
    <row r="393" s="961" customFormat="1"/>
    <row r="394" s="961" customFormat="1"/>
    <row r="395" s="961" customFormat="1"/>
    <row r="396" s="961" customFormat="1"/>
    <row r="397" s="961" customFormat="1"/>
    <row r="398" s="961" customFormat="1"/>
    <row r="399" s="961" customFormat="1"/>
    <row r="400" s="961" customFormat="1"/>
    <row r="401" s="961" customFormat="1"/>
    <row r="402" s="961" customFormat="1"/>
    <row r="403" s="961" customFormat="1"/>
    <row r="404" s="961" customFormat="1"/>
    <row r="405" s="961" customFormat="1"/>
    <row r="406" s="961" customFormat="1"/>
    <row r="407" s="961" customFormat="1"/>
    <row r="408" s="961" customFormat="1"/>
    <row r="409" s="961" customFormat="1"/>
    <row r="410" s="961" customFormat="1"/>
    <row r="411" s="961" customFormat="1"/>
    <row r="412" s="961" customFormat="1"/>
    <row r="413" s="961" customFormat="1"/>
    <row r="414" s="961" customFormat="1"/>
    <row r="415" s="961" customFormat="1"/>
    <row r="416" s="961" customFormat="1"/>
    <row r="417" s="961" customFormat="1"/>
    <row r="418" s="961" customFormat="1"/>
    <row r="419" s="961" customFormat="1"/>
    <row r="420" s="961" customFormat="1"/>
    <row r="421" s="961" customFormat="1"/>
    <row r="422" s="961" customFormat="1"/>
    <row r="423" s="961" customFormat="1"/>
    <row r="424" s="961" customFormat="1"/>
    <row r="425" s="961" customFormat="1"/>
    <row r="426" s="961" customFormat="1"/>
    <row r="427" s="961" customFormat="1"/>
    <row r="428" s="961" customFormat="1"/>
    <row r="429" s="961" customFormat="1"/>
    <row r="430" s="961" customFormat="1"/>
    <row r="431" s="961" customFormat="1"/>
    <row r="432" s="961" customFormat="1"/>
    <row r="433" s="961" customFormat="1"/>
    <row r="434" s="961" customFormat="1"/>
    <row r="435" s="961" customFormat="1"/>
    <row r="436" s="961" customFormat="1"/>
    <row r="437" s="961" customFormat="1"/>
    <row r="438" s="961" customFormat="1"/>
    <row r="439" s="961" customFormat="1"/>
    <row r="440" s="961" customFormat="1"/>
    <row r="441" s="961" customFormat="1"/>
    <row r="442" s="961" customFormat="1"/>
    <row r="443" s="961" customFormat="1"/>
    <row r="444" s="961" customFormat="1"/>
    <row r="445" s="961" customFormat="1"/>
    <row r="446" s="961" customFormat="1"/>
    <row r="447" s="961" customFormat="1"/>
    <row r="448" s="961" customFormat="1"/>
    <row r="449" s="961" customFormat="1"/>
    <row r="450" s="961" customFormat="1"/>
    <row r="451" s="961" customFormat="1"/>
    <row r="452" s="961" customFormat="1"/>
    <row r="453" s="961" customFormat="1"/>
    <row r="454" s="961" customFormat="1"/>
    <row r="455" s="961" customFormat="1"/>
    <row r="456" s="961" customFormat="1"/>
    <row r="457" s="961" customFormat="1"/>
    <row r="458" s="961" customFormat="1"/>
    <row r="459" s="961" customFormat="1"/>
    <row r="460" s="961" customFormat="1"/>
    <row r="461" s="961" customFormat="1"/>
    <row r="462" s="961" customFormat="1"/>
    <row r="463" s="961" customFormat="1"/>
    <row r="464" s="961" customFormat="1"/>
    <row r="465" s="961" customFormat="1"/>
    <row r="466" s="961" customFormat="1"/>
    <row r="467" s="961" customFormat="1"/>
    <row r="468" s="961" customFormat="1"/>
    <row r="469" s="961" customFormat="1"/>
    <row r="470" s="961" customFormat="1"/>
    <row r="471" s="961" customFormat="1"/>
    <row r="472" s="961" customFormat="1"/>
    <row r="473" s="961" customFormat="1"/>
    <row r="474" s="961" customFormat="1"/>
    <row r="475" s="961" customFormat="1"/>
    <row r="476" s="961" customFormat="1"/>
    <row r="477" s="961" customFormat="1"/>
    <row r="478" s="961" customFormat="1"/>
    <row r="479" s="961" customFormat="1"/>
    <row r="480" s="961" customFormat="1"/>
    <row r="481" s="961" customFormat="1"/>
    <row r="482" s="961" customFormat="1"/>
    <row r="483" s="961" customFormat="1"/>
    <row r="484" s="961" customFormat="1"/>
    <row r="485" s="961" customFormat="1"/>
    <row r="486" s="961" customFormat="1"/>
    <row r="487" s="961" customFormat="1"/>
    <row r="488" s="961" customFormat="1"/>
    <row r="489" s="961" customFormat="1"/>
    <row r="490" s="961" customFormat="1"/>
    <row r="491" s="961" customFormat="1"/>
    <row r="492" s="961" customFormat="1"/>
    <row r="493" s="961" customFormat="1"/>
    <row r="494" s="961" customFormat="1"/>
    <row r="495" s="961" customFormat="1"/>
    <row r="496" s="961" customFormat="1"/>
    <row r="497" s="961" customFormat="1"/>
    <row r="498" s="961" customFormat="1"/>
    <row r="499" s="961" customFormat="1"/>
    <row r="500" s="961" customFormat="1"/>
    <row r="501" s="961" customFormat="1"/>
    <row r="502" s="961" customFormat="1"/>
    <row r="503" s="961" customFormat="1"/>
    <row r="504" s="961" customFormat="1"/>
    <row r="505" s="961" customFormat="1"/>
    <row r="506" s="961" customFormat="1"/>
    <row r="507" s="961" customFormat="1"/>
    <row r="508" s="961" customFormat="1"/>
    <row r="509" s="961" customFormat="1"/>
    <row r="510" s="961" customFormat="1"/>
    <row r="511" s="961" customFormat="1"/>
    <row r="512" s="961" customFormat="1"/>
    <row r="513" s="961" customFormat="1"/>
    <row r="514" s="961" customFormat="1"/>
    <row r="515" s="961" customFormat="1"/>
    <row r="516" s="961" customFormat="1"/>
    <row r="517" s="961" customFormat="1"/>
    <row r="518" s="961" customFormat="1"/>
    <row r="519" s="961" customFormat="1"/>
    <row r="520" s="961" customFormat="1"/>
    <row r="521" s="961" customFormat="1"/>
    <row r="522" s="961" customFormat="1"/>
    <row r="523" s="961" customFormat="1"/>
    <row r="524" s="961" customFormat="1"/>
    <row r="525" s="961" customFormat="1"/>
    <row r="526" s="961" customFormat="1"/>
    <row r="527" s="961" customFormat="1"/>
    <row r="528" s="961" customFormat="1"/>
    <row r="529" s="961" customFormat="1"/>
    <row r="530" s="961" customFormat="1"/>
    <row r="531" s="961" customFormat="1"/>
    <row r="532" s="961" customFormat="1"/>
    <row r="533" s="961" customFormat="1"/>
    <row r="534" s="961" customFormat="1"/>
    <row r="535" s="961" customFormat="1"/>
    <row r="536" s="961" customFormat="1"/>
    <row r="537" s="961" customFormat="1"/>
    <row r="538" s="961" customFormat="1"/>
    <row r="539" s="961" customFormat="1"/>
    <row r="540" s="961" customFormat="1"/>
    <row r="541" s="961" customFormat="1"/>
    <row r="542" s="961" customFormat="1"/>
    <row r="543" s="961" customFormat="1"/>
    <row r="544" s="961" customFormat="1"/>
    <row r="545" s="961" customFormat="1"/>
    <row r="546" s="961" customFormat="1"/>
    <row r="547" s="961" customFormat="1"/>
    <row r="548" s="961" customFormat="1"/>
    <row r="549" s="961" customFormat="1"/>
    <row r="550" s="961" customFormat="1"/>
    <row r="551" s="961" customFormat="1"/>
    <row r="552" s="961" customFormat="1"/>
    <row r="553" s="961" customFormat="1"/>
    <row r="554" s="961" customFormat="1"/>
    <row r="555" s="961" customFormat="1"/>
    <row r="556" s="961" customFormat="1"/>
    <row r="557" s="961" customFormat="1"/>
    <row r="558" s="961" customFormat="1"/>
    <row r="559" s="961" customFormat="1"/>
    <row r="560" s="961" customFormat="1"/>
    <row r="561" s="961" customFormat="1"/>
    <row r="562" s="961" customFormat="1"/>
    <row r="563" s="961" customFormat="1"/>
    <row r="564" s="961" customFormat="1"/>
    <row r="565" s="961" customFormat="1"/>
    <row r="566" s="961" customFormat="1"/>
    <row r="567" s="961" customFormat="1"/>
    <row r="568" s="961" customFormat="1"/>
    <row r="569" s="961" customFormat="1"/>
    <row r="570" s="961" customFormat="1"/>
    <row r="571" s="961" customFormat="1"/>
    <row r="572" s="961" customFormat="1"/>
    <row r="573" s="961" customFormat="1"/>
    <row r="574" s="961" customFormat="1"/>
    <row r="575" s="961" customFormat="1"/>
    <row r="576" s="961" customFormat="1"/>
    <row r="577" s="961" customFormat="1"/>
    <row r="578" s="961" customFormat="1"/>
    <row r="579" s="961" customFormat="1"/>
    <row r="580" s="961" customFormat="1"/>
    <row r="581" s="961" customFormat="1"/>
    <row r="582" s="961" customFormat="1"/>
    <row r="583" s="961" customFormat="1"/>
    <row r="584" s="961" customFormat="1"/>
    <row r="585" s="961" customFormat="1"/>
    <row r="586" s="961" customFormat="1"/>
    <row r="587" s="961" customFormat="1"/>
    <row r="588" s="961" customFormat="1"/>
    <row r="589" s="961" customFormat="1"/>
    <row r="590" s="961" customFormat="1"/>
    <row r="591" s="961" customFormat="1"/>
    <row r="592" s="961" customFormat="1"/>
    <row r="593" s="961" customFormat="1"/>
    <row r="594" s="961" customFormat="1"/>
    <row r="595" s="961" customFormat="1"/>
    <row r="596" s="961" customFormat="1"/>
    <row r="597" s="961" customFormat="1"/>
    <row r="598" s="961" customFormat="1"/>
    <row r="599" s="961" customFormat="1"/>
    <row r="600" s="961" customFormat="1"/>
    <row r="601" s="961" customFormat="1"/>
    <row r="602" s="961" customFormat="1"/>
    <row r="603" s="961" customFormat="1"/>
    <row r="604" s="961" customFormat="1"/>
    <row r="605" s="961" customFormat="1"/>
    <row r="606" s="961" customFormat="1"/>
    <row r="607" s="961" customFormat="1"/>
    <row r="608" s="961" customFormat="1"/>
    <row r="609" s="961" customFormat="1"/>
    <row r="610" s="961" customFormat="1"/>
    <row r="611" s="961" customFormat="1"/>
    <row r="612" s="961" customFormat="1"/>
    <row r="613" s="961" customFormat="1"/>
    <row r="614" s="961" customFormat="1"/>
    <row r="615" s="961" customFormat="1"/>
    <row r="616" s="961" customFormat="1"/>
    <row r="617" s="961" customFormat="1"/>
    <row r="618" s="961" customFormat="1"/>
    <row r="619" s="961" customFormat="1"/>
    <row r="620" s="961" customFormat="1"/>
    <row r="621" s="961" customFormat="1"/>
    <row r="622" s="961" customFormat="1"/>
    <row r="623" s="961" customFormat="1"/>
    <row r="624" s="961" customFormat="1"/>
    <row r="625" s="961" customFormat="1"/>
    <row r="626" s="961" customFormat="1"/>
    <row r="627" s="961" customFormat="1"/>
    <row r="628" s="961" customFormat="1"/>
    <row r="629" s="961" customFormat="1"/>
    <row r="630" s="961" customFormat="1"/>
    <row r="631" s="961" customFormat="1"/>
    <row r="632" s="961" customFormat="1"/>
    <row r="633" s="961" customFormat="1"/>
    <row r="634" s="961" customFormat="1"/>
    <row r="635" s="961" customFormat="1"/>
    <row r="636" s="961" customFormat="1"/>
    <row r="637" s="961" customFormat="1"/>
    <row r="638" s="961" customFormat="1"/>
    <row r="639" s="961" customFormat="1"/>
    <row r="640" s="961" customFormat="1"/>
    <row r="641" s="961" customFormat="1"/>
    <row r="642" s="961" customFormat="1"/>
    <row r="643" s="961" customFormat="1"/>
    <row r="644" s="961" customFormat="1"/>
    <row r="645" s="961" customFormat="1"/>
    <row r="646" s="961" customFormat="1"/>
    <row r="647" s="961" customFormat="1"/>
    <row r="648" s="961" customFormat="1"/>
    <row r="649" s="961" customFormat="1"/>
    <row r="650" s="961" customFormat="1"/>
    <row r="651" s="961" customFormat="1"/>
    <row r="652" s="961" customFormat="1"/>
    <row r="653" s="961" customFormat="1"/>
    <row r="654" s="961" customFormat="1"/>
    <row r="655" s="961" customFormat="1"/>
    <row r="656" s="961" customFormat="1"/>
    <row r="657" s="961" customFormat="1"/>
    <row r="658" s="961" customFormat="1"/>
    <row r="659" s="961" customFormat="1"/>
    <row r="660" s="961" customFormat="1"/>
    <row r="661" s="961" customFormat="1"/>
    <row r="662" s="961" customFormat="1"/>
    <row r="663" s="961" customFormat="1"/>
    <row r="664" s="961" customFormat="1"/>
    <row r="665" s="961" customFormat="1"/>
    <row r="666" s="961" customFormat="1"/>
    <row r="667" s="961" customFormat="1"/>
    <row r="668" s="961" customFormat="1"/>
    <row r="669" s="961" customFormat="1"/>
    <row r="670" s="961" customFormat="1"/>
    <row r="671" s="961" customFormat="1"/>
    <row r="672" s="961" customFormat="1"/>
    <row r="673" s="961" customFormat="1"/>
    <row r="674" s="961" customFormat="1"/>
    <row r="675" s="961" customFormat="1"/>
    <row r="676" s="961" customFormat="1"/>
    <row r="677" s="961" customFormat="1"/>
    <row r="678" s="961" customFormat="1"/>
    <row r="679" s="961" customFormat="1"/>
    <row r="680" s="961" customFormat="1"/>
    <row r="681" s="961" customFormat="1"/>
    <row r="682" s="961" customFormat="1"/>
    <row r="683" s="961" customFormat="1"/>
    <row r="684" s="961" customFormat="1"/>
    <row r="685" s="961" customFormat="1"/>
    <row r="686" s="961" customFormat="1"/>
    <row r="687" s="961" customFormat="1"/>
    <row r="688" s="961" customFormat="1"/>
    <row r="689" s="961" customFormat="1"/>
    <row r="690" s="961" customFormat="1"/>
    <row r="691" s="961" customFormat="1"/>
    <row r="692" s="961" customFormat="1"/>
    <row r="693" s="961" customFormat="1"/>
    <row r="694" s="961" customFormat="1"/>
    <row r="695" s="961" customFormat="1"/>
    <row r="696" s="961" customFormat="1"/>
    <row r="697" s="961" customFormat="1"/>
    <row r="698" s="961" customFormat="1"/>
    <row r="699" s="961" customFormat="1"/>
    <row r="700" s="961" customFormat="1"/>
    <row r="701" s="961" customFormat="1"/>
    <row r="702" s="961" customFormat="1"/>
    <row r="703" s="961" customFormat="1"/>
    <row r="704" s="961" customFormat="1"/>
    <row r="705" s="961" customFormat="1"/>
    <row r="706" s="961" customFormat="1"/>
    <row r="707" s="961" customFormat="1"/>
    <row r="708" s="961" customFormat="1"/>
    <row r="709" s="961" customFormat="1"/>
    <row r="710" s="961" customFormat="1"/>
    <row r="711" s="961" customFormat="1"/>
    <row r="712" s="961" customFormat="1"/>
    <row r="713" s="961" customFormat="1"/>
    <row r="714" s="961" customFormat="1"/>
    <row r="715" s="961" customFormat="1"/>
    <row r="716" s="961" customFormat="1"/>
    <row r="717" s="961" customFormat="1"/>
    <row r="718" s="961" customFormat="1"/>
    <row r="719" s="961" customFormat="1"/>
    <row r="720" s="961" customFormat="1"/>
    <row r="721" s="961" customFormat="1"/>
    <row r="722" s="961" customFormat="1"/>
    <row r="723" s="961" customFormat="1"/>
    <row r="724" s="961" customFormat="1"/>
    <row r="725" s="961" customFormat="1"/>
    <row r="726" s="961" customFormat="1"/>
    <row r="727" s="961" customFormat="1"/>
    <row r="728" s="961" customFormat="1"/>
    <row r="729" s="961" customFormat="1"/>
    <row r="730" s="961" customFormat="1"/>
    <row r="731" s="961" customFormat="1"/>
    <row r="732" s="961" customFormat="1"/>
    <row r="733" s="961" customFormat="1"/>
    <row r="734" s="961" customFormat="1"/>
    <row r="735" s="961" customFormat="1"/>
    <row r="736" s="961" customFormat="1"/>
    <row r="737" s="961" customFormat="1"/>
    <row r="738" s="961" customFormat="1"/>
    <row r="739" s="961" customFormat="1"/>
    <row r="740" s="961" customFormat="1"/>
    <row r="741" s="961" customFormat="1"/>
    <row r="742" s="961" customFormat="1"/>
    <row r="743" s="961" customFormat="1"/>
    <row r="744" s="961" customFormat="1"/>
    <row r="745" s="961" customFormat="1"/>
    <row r="746" s="961" customFormat="1"/>
    <row r="747" s="961" customFormat="1"/>
    <row r="748" s="961" customFormat="1"/>
    <row r="749" s="961" customFormat="1"/>
    <row r="750" s="961" customFormat="1"/>
    <row r="751" s="961" customFormat="1"/>
    <row r="752" s="961" customFormat="1"/>
    <row r="753" s="961" customFormat="1"/>
    <row r="754" s="961" customFormat="1"/>
    <row r="755" s="961" customFormat="1"/>
    <row r="756" s="961" customFormat="1"/>
    <row r="757" s="961" customFormat="1"/>
    <row r="758" s="961" customFormat="1"/>
    <row r="759" s="961" customFormat="1"/>
    <row r="760" s="961" customFormat="1"/>
    <row r="761" s="961" customFormat="1"/>
    <row r="762" s="961" customFormat="1"/>
    <row r="763" s="961" customFormat="1"/>
    <row r="764" s="961" customFormat="1"/>
    <row r="765" s="961" customFormat="1"/>
    <row r="766" s="961" customFormat="1"/>
    <row r="767" s="961" customFormat="1"/>
    <row r="768" s="961" customFormat="1"/>
    <row r="769" s="961" customFormat="1"/>
    <row r="770" s="961" customFormat="1"/>
    <row r="771" s="961" customFormat="1"/>
    <row r="772" s="961" customFormat="1"/>
    <row r="773" s="961" customFormat="1"/>
    <row r="774" s="961" customFormat="1"/>
    <row r="775" s="961" customFormat="1"/>
    <row r="776" s="961" customFormat="1"/>
    <row r="777" s="961" customFormat="1"/>
    <row r="778" s="961" customFormat="1"/>
    <row r="779" s="961" customFormat="1"/>
    <row r="780" s="961" customFormat="1"/>
    <row r="781" s="961" customFormat="1"/>
    <row r="782" s="961" customFormat="1"/>
    <row r="783" s="961" customFormat="1"/>
    <row r="784" s="961" customFormat="1"/>
    <row r="785" s="961" customFormat="1"/>
    <row r="786" s="961" customFormat="1"/>
    <row r="787" s="961" customFormat="1"/>
    <row r="788" s="961" customFormat="1"/>
    <row r="789" s="961" customFormat="1"/>
    <row r="790" s="961" customFormat="1"/>
    <row r="791" s="961" customFormat="1"/>
    <row r="792" s="961" customFormat="1"/>
    <row r="793" s="961" customFormat="1"/>
    <row r="794" s="961" customFormat="1"/>
    <row r="795" s="961" customFormat="1"/>
    <row r="796" s="961" customFormat="1"/>
    <row r="797" s="961" customFormat="1"/>
    <row r="798" s="961" customFormat="1"/>
    <row r="799" s="961" customFormat="1"/>
    <row r="800" s="961" customFormat="1"/>
    <row r="801" s="961" customFormat="1"/>
    <row r="802" s="961" customFormat="1"/>
    <row r="803" s="961" customFormat="1"/>
    <row r="804" s="961" customFormat="1"/>
    <row r="805" s="961" customFormat="1"/>
    <row r="806" s="961" customFormat="1"/>
    <row r="807" s="961" customFormat="1"/>
    <row r="808" s="961" customFormat="1"/>
    <row r="809" s="961" customFormat="1"/>
    <row r="810" s="961" customFormat="1"/>
    <row r="811" s="961" customFormat="1"/>
    <row r="812" s="961" customFormat="1"/>
    <row r="813" s="961" customFormat="1"/>
    <row r="814" s="961" customFormat="1"/>
    <row r="815" s="961" customFormat="1"/>
    <row r="816" s="961" customFormat="1"/>
    <row r="817" s="961" customFormat="1"/>
    <row r="818" s="961" customFormat="1"/>
    <row r="819" s="961" customFormat="1"/>
    <row r="820" s="961" customFormat="1"/>
    <row r="821" s="961" customFormat="1"/>
    <row r="822" s="961" customFormat="1"/>
    <row r="823" s="961" customFormat="1"/>
    <row r="824" s="961" customFormat="1"/>
    <row r="825" s="961" customFormat="1"/>
    <row r="826" s="961" customFormat="1"/>
    <row r="827" s="961" customFormat="1"/>
    <row r="828" s="961" customFormat="1"/>
    <row r="829" s="961" customFormat="1"/>
    <row r="830" s="961" customFormat="1"/>
    <row r="831" s="961" customFormat="1"/>
    <row r="832" s="961" customFormat="1"/>
    <row r="833" s="961" customFormat="1"/>
    <row r="834" s="961" customFormat="1"/>
    <row r="835" s="961" customFormat="1"/>
    <row r="836" s="961" customFormat="1"/>
    <row r="837" s="961" customFormat="1"/>
    <row r="838" s="961" customFormat="1"/>
    <row r="839" s="961" customFormat="1"/>
    <row r="840" s="961" customFormat="1"/>
    <row r="841" s="961" customFormat="1"/>
    <row r="842" s="961" customFormat="1"/>
    <row r="843" s="961" customFormat="1"/>
    <row r="844" s="961" customFormat="1"/>
    <row r="845" s="961" customFormat="1"/>
    <row r="846" s="961" customFormat="1"/>
    <row r="847" s="961" customFormat="1"/>
    <row r="848" s="961" customFormat="1"/>
    <row r="849" s="961" customFormat="1"/>
    <row r="850" s="961" customFormat="1"/>
    <row r="851" s="961" customFormat="1"/>
    <row r="852" s="961" customFormat="1"/>
    <row r="853" s="961" customFormat="1"/>
    <row r="854" s="961" customFormat="1"/>
    <row r="855" s="961" customFormat="1"/>
    <row r="856" s="961" customFormat="1"/>
    <row r="857" s="961" customFormat="1"/>
    <row r="858" s="961" customFormat="1"/>
    <row r="859" s="961" customFormat="1"/>
    <row r="860" s="961" customFormat="1"/>
    <row r="861" s="961" customFormat="1"/>
    <row r="862" s="961" customFormat="1"/>
    <row r="863" s="961" customFormat="1"/>
    <row r="864" s="961" customFormat="1"/>
    <row r="865" s="961" customFormat="1"/>
    <row r="866" s="961" customFormat="1"/>
    <row r="867" s="961" customFormat="1"/>
    <row r="868" s="961" customFormat="1"/>
    <row r="869" s="961" customFormat="1"/>
    <row r="870" s="961" customFormat="1"/>
    <row r="871" s="961" customFormat="1"/>
    <row r="872" s="961" customFormat="1"/>
    <row r="873" s="961" customFormat="1"/>
    <row r="874" s="961" customFormat="1"/>
    <row r="875" s="961" customFormat="1"/>
    <row r="876" s="961" customFormat="1"/>
    <row r="877" s="961" customFormat="1"/>
    <row r="878" s="961" customFormat="1"/>
    <row r="879" s="961" customFormat="1"/>
    <row r="880" s="961" customFormat="1"/>
    <row r="881" s="961" customFormat="1"/>
    <row r="882" s="961" customFormat="1"/>
    <row r="883" s="961" customFormat="1"/>
    <row r="884" s="961" customFormat="1"/>
    <row r="885" s="961" customFormat="1"/>
    <row r="886" s="961" customFormat="1"/>
    <row r="887" s="961" customFormat="1"/>
    <row r="888" s="961" customFormat="1"/>
    <row r="889" s="961" customFormat="1"/>
    <row r="890" s="961" customFormat="1"/>
    <row r="891" s="961" customFormat="1"/>
    <row r="892" s="961" customFormat="1"/>
    <row r="893" s="961" customFormat="1"/>
    <row r="894" s="961" customFormat="1"/>
    <row r="895" s="961" customFormat="1"/>
    <row r="896" s="961" customFormat="1"/>
    <row r="897" s="961" customFormat="1"/>
    <row r="898" s="961" customFormat="1"/>
    <row r="899" s="961" customFormat="1"/>
    <row r="900" s="961" customFormat="1"/>
    <row r="901" s="961" customFormat="1"/>
    <row r="902" s="961" customFormat="1"/>
    <row r="903" s="961" customFormat="1"/>
    <row r="904" s="961" customFormat="1"/>
    <row r="905" s="961" customFormat="1"/>
    <row r="906" s="961" customFormat="1"/>
    <row r="907" s="961" customFormat="1"/>
    <row r="908" s="961" customFormat="1"/>
    <row r="909" s="961" customFormat="1"/>
    <row r="910" s="961" customFormat="1"/>
    <row r="911" s="961" customFormat="1"/>
    <row r="912" s="961" customFormat="1"/>
    <row r="913" s="961" customFormat="1"/>
    <row r="914" s="961" customFormat="1"/>
    <row r="915" s="961" customFormat="1"/>
    <row r="916" s="961" customFormat="1"/>
    <row r="917" s="961" customFormat="1"/>
    <row r="918" s="961" customFormat="1"/>
    <row r="919" s="961" customFormat="1"/>
    <row r="920" s="961" customFormat="1"/>
    <row r="921" s="961" customFormat="1"/>
    <row r="922" s="961" customFormat="1"/>
    <row r="923" s="961" customFormat="1"/>
    <row r="924" s="961" customFormat="1"/>
    <row r="925" s="961" customFormat="1"/>
    <row r="926" s="961" customFormat="1"/>
    <row r="927" s="961" customFormat="1"/>
    <row r="928" s="961" customFormat="1"/>
    <row r="929" s="961" customFormat="1"/>
    <row r="930" s="961" customFormat="1"/>
    <row r="931" s="961" customFormat="1"/>
    <row r="932" s="961" customFormat="1"/>
    <row r="933" s="961" customFormat="1"/>
    <row r="934" s="961" customFormat="1"/>
    <row r="935" s="961" customFormat="1"/>
    <row r="936" s="961" customFormat="1"/>
    <row r="937" s="961" customFormat="1"/>
    <row r="938" s="961" customFormat="1"/>
    <row r="939" s="961" customFormat="1"/>
    <row r="940" s="961" customFormat="1"/>
    <row r="941" s="961" customFormat="1"/>
    <row r="942" s="961" customFormat="1"/>
    <row r="943" s="961" customFormat="1"/>
    <row r="944" s="961" customFormat="1"/>
    <row r="945" s="961" customFormat="1"/>
    <row r="946" s="961" customFormat="1"/>
    <row r="947" s="961" customFormat="1"/>
    <row r="948" s="961" customFormat="1"/>
    <row r="949" s="961" customFormat="1"/>
    <row r="950" s="961" customFormat="1"/>
    <row r="951" s="961" customFormat="1"/>
    <row r="952" s="961" customFormat="1"/>
    <row r="953" s="961" customFormat="1"/>
    <row r="954" s="961" customFormat="1"/>
    <row r="955" s="961" customFormat="1"/>
    <row r="956" s="961" customFormat="1"/>
    <row r="957" s="961" customFormat="1"/>
    <row r="958" s="961" customFormat="1"/>
    <row r="959" s="961" customFormat="1"/>
    <row r="960" s="961" customFormat="1"/>
    <row r="961" s="961" customFormat="1"/>
    <row r="962" s="961" customFormat="1"/>
    <row r="963" s="961" customFormat="1"/>
    <row r="964" s="961" customFormat="1"/>
    <row r="965" s="961" customFormat="1"/>
    <row r="966" s="961" customFormat="1"/>
    <row r="967" s="961" customFormat="1"/>
    <row r="968" s="961" customFormat="1"/>
    <row r="969" s="961" customFormat="1"/>
    <row r="970" s="961" customFormat="1"/>
    <row r="971" s="961" customFormat="1"/>
    <row r="972" s="961" customFormat="1"/>
    <row r="973" s="961" customFormat="1"/>
    <row r="974" s="961" customFormat="1"/>
    <row r="975" s="961" customFormat="1"/>
    <row r="976" s="961" customFormat="1"/>
    <row r="977" s="961" customFormat="1"/>
    <row r="978" s="961" customFormat="1"/>
    <row r="979" s="961" customFormat="1"/>
    <row r="980" s="961" customFormat="1"/>
    <row r="981" s="961" customFormat="1"/>
    <row r="982" s="961" customFormat="1"/>
    <row r="983" s="961" customFormat="1"/>
    <row r="984" s="961" customFormat="1"/>
    <row r="985" s="961" customFormat="1"/>
    <row r="986" s="961" customFormat="1"/>
    <row r="987" s="961" customFormat="1"/>
    <row r="988" s="961" customFormat="1"/>
    <row r="989" s="961" customFormat="1"/>
    <row r="990" s="961" customFormat="1"/>
    <row r="991" s="961" customFormat="1"/>
    <row r="992" s="961" customFormat="1"/>
    <row r="993" s="961" customFormat="1"/>
    <row r="994" s="961" customFormat="1"/>
    <row r="995" s="961" customFormat="1"/>
    <row r="996" s="961" customFormat="1"/>
    <row r="997" s="961" customFormat="1"/>
    <row r="998" s="961" customFormat="1"/>
    <row r="999" s="961" customFormat="1"/>
    <row r="1000" s="961" customFormat="1"/>
    <row r="1001" s="961" customFormat="1"/>
    <row r="1002" s="961" customFormat="1"/>
    <row r="1003" s="961" customFormat="1"/>
    <row r="1004" s="961" customFormat="1"/>
    <row r="1005" s="961" customFormat="1"/>
    <row r="1006" s="961" customFormat="1"/>
    <row r="1007" s="961" customFormat="1"/>
    <row r="1008" s="961" customFormat="1"/>
    <row r="1009" s="961" customFormat="1"/>
    <row r="1010" s="961" customFormat="1"/>
    <row r="1011" s="961" customFormat="1"/>
    <row r="1012" s="961" customFormat="1"/>
    <row r="1013" s="961" customFormat="1"/>
    <row r="1014" s="961" customFormat="1"/>
    <row r="1015" s="961" customFormat="1"/>
    <row r="1016" s="961" customFormat="1"/>
    <row r="1017" s="961" customFormat="1"/>
    <row r="1018" s="961" customFormat="1"/>
    <row r="1019" s="961" customFormat="1"/>
    <row r="1020" s="961" customFormat="1"/>
    <row r="1021" s="961" customFormat="1"/>
    <row r="1022" s="961" customFormat="1"/>
    <row r="1023" s="961" customFormat="1"/>
    <row r="1024" s="961" customFormat="1"/>
    <row r="1025" s="961" customFormat="1"/>
    <row r="1026" s="961" customFormat="1"/>
    <row r="1027" s="961" customFormat="1"/>
    <row r="1028" s="961" customFormat="1"/>
    <row r="1029" s="961" customFormat="1"/>
    <row r="1030" s="961" customFormat="1"/>
    <row r="1031" s="961" customFormat="1"/>
    <row r="1032" s="961" customFormat="1"/>
    <row r="1033" s="961" customFormat="1"/>
    <row r="1034" s="961" customFormat="1"/>
    <row r="1035" s="961" customFormat="1"/>
    <row r="1036" s="961" customFormat="1"/>
    <row r="1037" s="961" customFormat="1"/>
    <row r="1038" s="961" customFormat="1"/>
    <row r="1039" s="961" customFormat="1"/>
    <row r="1040" s="961" customFormat="1"/>
    <row r="1041" s="961" customFormat="1"/>
    <row r="1042" s="961" customFormat="1"/>
    <row r="1043" s="961" customFormat="1"/>
    <row r="1044" s="961" customFormat="1"/>
    <row r="1045" s="961" customFormat="1"/>
    <row r="1046" s="961" customFormat="1"/>
    <row r="1047" s="961" customFormat="1"/>
    <row r="1048" s="961" customFormat="1"/>
    <row r="1049" s="961" customFormat="1"/>
    <row r="1050" s="961" customFormat="1"/>
    <row r="1051" s="961" customFormat="1"/>
    <row r="1052" s="961" customFormat="1"/>
    <row r="1053" s="961" customFormat="1"/>
    <row r="1054" s="961" customFormat="1"/>
    <row r="1055" s="961" customFormat="1"/>
    <row r="1056" s="961" customFormat="1"/>
    <row r="1057" s="961" customFormat="1"/>
    <row r="1058" s="961" customFormat="1"/>
    <row r="1059" s="961" customFormat="1"/>
    <row r="1060" s="961" customFormat="1"/>
    <row r="1061" s="961" customFormat="1"/>
    <row r="1062" s="961" customFormat="1"/>
    <row r="1063" s="961" customFormat="1"/>
    <row r="1064" s="961" customFormat="1"/>
    <row r="1065" s="961" customFormat="1"/>
    <row r="1066" s="961" customFormat="1"/>
    <row r="1067" s="961" customFormat="1"/>
    <row r="1068" s="961" customFormat="1"/>
    <row r="1069" s="961" customFormat="1"/>
    <row r="1070" s="961" customFormat="1"/>
    <row r="1071" s="961" customFormat="1"/>
    <row r="1072" s="961" customFormat="1"/>
    <row r="1073" s="961" customFormat="1"/>
    <row r="1074" s="961" customFormat="1"/>
    <row r="1075" s="961" customFormat="1"/>
    <row r="1076" s="961" customFormat="1"/>
    <row r="1077" s="961" customFormat="1"/>
    <row r="1078" s="961" customFormat="1"/>
    <row r="1079" s="961" customFormat="1"/>
    <row r="1080" s="961" customFormat="1"/>
    <row r="1081" s="961" customFormat="1"/>
    <row r="1082" s="961" customFormat="1"/>
    <row r="1083" s="961" customFormat="1"/>
    <row r="1084" s="961" customFormat="1"/>
    <row r="1085" s="961" customFormat="1"/>
    <row r="1086" s="961" customFormat="1"/>
    <row r="1087" s="961" customFormat="1"/>
    <row r="1088" s="961" customFormat="1"/>
    <row r="1089" s="961" customFormat="1"/>
    <row r="1090" s="961" customFormat="1"/>
    <row r="1091" s="961" customFormat="1"/>
    <row r="1092" s="961" customFormat="1"/>
    <row r="1093" s="961" customFormat="1"/>
    <row r="1094" s="961" customFormat="1"/>
    <row r="1095" s="961" customFormat="1"/>
    <row r="1096" s="961" customFormat="1"/>
    <row r="1097" s="961" customFormat="1"/>
    <row r="1098" s="961" customFormat="1"/>
    <row r="1099" s="961" customFormat="1"/>
    <row r="1100" s="961" customFormat="1"/>
    <row r="1101" s="961" customFormat="1"/>
    <row r="1102" s="961" customFormat="1"/>
    <row r="1103" s="961" customFormat="1"/>
    <row r="1104" s="961" customFormat="1"/>
    <row r="1105" s="961" customFormat="1"/>
    <row r="1106" s="961" customFormat="1"/>
    <row r="1107" s="961" customFormat="1"/>
    <row r="1108" s="961" customFormat="1"/>
    <row r="1109" s="961" customFormat="1"/>
    <row r="1110" s="961" customFormat="1"/>
    <row r="1111" s="961" customFormat="1"/>
    <row r="1112" s="961" customFormat="1"/>
    <row r="1113" s="961" customFormat="1"/>
    <row r="1114" s="961" customFormat="1"/>
    <row r="1115" s="961" customFormat="1"/>
    <row r="1116" s="961" customFormat="1"/>
    <row r="1117" s="961" customFormat="1"/>
    <row r="1118" s="961" customFormat="1"/>
    <row r="1119" s="961" customFormat="1"/>
    <row r="1120" s="961" customFormat="1"/>
    <row r="1121" s="961" customFormat="1"/>
    <row r="1122" s="961" customFormat="1"/>
    <row r="1123" s="961" customFormat="1"/>
    <row r="1124" s="961" customFormat="1"/>
    <row r="1125" s="961" customFormat="1"/>
    <row r="1126" s="961" customFormat="1"/>
    <row r="1127" s="961" customFormat="1"/>
    <row r="1128" s="961" customFormat="1"/>
    <row r="1129" s="961" customFormat="1"/>
    <row r="1130" s="961" customFormat="1"/>
    <row r="1131" s="961" customFormat="1"/>
    <row r="1132" s="961" customFormat="1"/>
    <row r="1133" s="961" customFormat="1"/>
    <row r="1134" s="961" customFormat="1"/>
    <row r="1135" s="961" customFormat="1"/>
    <row r="1136" s="961" customFormat="1"/>
    <row r="1137" s="961" customFormat="1"/>
    <row r="1138" s="961" customFormat="1"/>
    <row r="1139" s="961" customFormat="1"/>
    <row r="1140" s="961" customFormat="1"/>
    <row r="1141" s="961" customFormat="1"/>
    <row r="1142" s="961" customFormat="1"/>
    <row r="1143" s="961" customFormat="1"/>
    <row r="1144" s="961" customFormat="1"/>
    <row r="1145" s="961" customFormat="1"/>
    <row r="1146" s="961" customFormat="1"/>
    <row r="1147" s="961" customFormat="1"/>
    <row r="1148" s="961" customFormat="1"/>
    <row r="1149" s="961" customFormat="1"/>
    <row r="1150" s="961" customFormat="1"/>
    <row r="1151" s="961" customFormat="1"/>
    <row r="1152" s="961" customFormat="1"/>
    <row r="1153" s="961" customFormat="1"/>
    <row r="1154" s="961" customFormat="1"/>
    <row r="1155" s="961" customFormat="1"/>
    <row r="1156" s="961" customFormat="1"/>
    <row r="1157" s="961" customFormat="1"/>
    <row r="1158" s="961" customFormat="1"/>
    <row r="1159" s="961" customFormat="1"/>
    <row r="1160" s="961" customFormat="1"/>
    <row r="1161" s="961" customFormat="1"/>
    <row r="1162" s="961" customFormat="1"/>
    <row r="1163" s="961" customFormat="1"/>
    <row r="1164" s="961" customFormat="1"/>
    <row r="1165" s="961" customFormat="1"/>
    <row r="1166" s="961" customFormat="1"/>
    <row r="1167" s="961" customFormat="1"/>
    <row r="1168" s="961" customFormat="1"/>
    <row r="1169" s="961" customFormat="1"/>
    <row r="1170" s="961" customFormat="1"/>
    <row r="1171" s="961" customFormat="1"/>
    <row r="1172" s="961" customFormat="1"/>
    <row r="1173" s="961" customFormat="1"/>
    <row r="1174" s="961" customFormat="1"/>
    <row r="1175" s="961" customFormat="1"/>
    <row r="1176" s="961" customFormat="1"/>
    <row r="1177" s="961" customFormat="1"/>
    <row r="1178" s="961" customFormat="1"/>
    <row r="1179" s="961" customFormat="1"/>
    <row r="1180" s="961" customFormat="1"/>
    <row r="1181" s="961" customFormat="1"/>
    <row r="1182" s="961" customFormat="1"/>
    <row r="1183" s="961" customFormat="1"/>
    <row r="1184" s="961" customFormat="1"/>
    <row r="1185" s="961" customFormat="1"/>
    <row r="1186" s="961" customFormat="1"/>
    <row r="1187" s="961" customFormat="1"/>
    <row r="1188" s="961" customFormat="1"/>
    <row r="1189" s="961" customFormat="1"/>
    <row r="1190" s="961" customFormat="1"/>
    <row r="1191" s="961" customFormat="1"/>
    <row r="1192" s="961" customFormat="1"/>
    <row r="1193" s="961" customFormat="1"/>
    <row r="1194" s="961" customFormat="1"/>
    <row r="1195" s="961" customFormat="1"/>
    <row r="1196" s="961" customFormat="1"/>
    <row r="1197" s="961" customFormat="1"/>
    <row r="1198" s="961" customFormat="1"/>
    <row r="1199" s="961" customFormat="1"/>
    <row r="1200" s="961" customFormat="1"/>
    <row r="1201" s="961" customFormat="1"/>
    <row r="1202" s="961" customFormat="1"/>
    <row r="1203" s="961" customFormat="1"/>
    <row r="1204" s="961" customFormat="1"/>
    <row r="1205" s="961" customFormat="1"/>
    <row r="1206" s="961" customFormat="1"/>
    <row r="1207" s="961" customFormat="1"/>
    <row r="1208" s="961" customFormat="1"/>
    <row r="1209" s="961" customFormat="1"/>
    <row r="1210" s="961" customFormat="1"/>
    <row r="1211" s="961" customFormat="1"/>
    <row r="1212" s="961" customFormat="1"/>
    <row r="1213" s="961" customFormat="1"/>
    <row r="1214" s="961" customFormat="1"/>
    <row r="1215" s="961" customFormat="1"/>
    <row r="1216" s="961" customFormat="1"/>
    <row r="1217" s="961" customFormat="1"/>
    <row r="1218" s="961" customFormat="1"/>
    <row r="1219" s="961" customFormat="1"/>
    <row r="1220" s="961" customFormat="1"/>
    <row r="1221" s="961" customFormat="1"/>
    <row r="1222" s="961" customFormat="1"/>
    <row r="1223" s="961" customFormat="1"/>
    <row r="1224" s="961" customFormat="1"/>
    <row r="1225" s="961" customFormat="1"/>
    <row r="1226" s="961" customFormat="1"/>
    <row r="1227" s="961" customFormat="1"/>
    <row r="1228" s="961" customFormat="1"/>
    <row r="1229" s="961" customFormat="1"/>
    <row r="1230" s="961" customFormat="1"/>
    <row r="1231" s="961" customFormat="1"/>
    <row r="1232" s="961" customFormat="1"/>
    <row r="1233" s="961" customFormat="1"/>
    <row r="1234" s="961" customFormat="1"/>
    <row r="1235" s="961" customFormat="1"/>
    <row r="1236" s="961" customFormat="1"/>
    <row r="1237" s="961" customFormat="1"/>
    <row r="1238" s="961" customFormat="1"/>
    <row r="1239" s="961" customFormat="1"/>
    <row r="1240" s="961" customFormat="1"/>
    <row r="1241" s="961" customFormat="1"/>
    <row r="1242" s="961" customFormat="1"/>
    <row r="1243" s="961" customFormat="1"/>
    <row r="1244" s="961" customFormat="1"/>
    <row r="1245" s="961" customFormat="1"/>
    <row r="1246" s="961" customFormat="1"/>
    <row r="1247" s="961" customFormat="1"/>
    <row r="1248" s="961" customFormat="1"/>
    <row r="1249" s="961" customFormat="1"/>
    <row r="1250" s="961" customFormat="1"/>
    <row r="1251" s="961" customFormat="1"/>
    <row r="1252" s="961" customFormat="1"/>
    <row r="1253" s="961" customFormat="1"/>
    <row r="1254" s="961" customFormat="1"/>
    <row r="1255" s="961" customFormat="1"/>
    <row r="1256" s="961" customFormat="1"/>
    <row r="1257" s="961" customFormat="1"/>
    <row r="1258" s="961" customFormat="1"/>
    <row r="1259" s="961" customFormat="1"/>
    <row r="1260" s="961" customFormat="1"/>
    <row r="1261" s="961" customFormat="1"/>
    <row r="1262" s="961" customFormat="1"/>
    <row r="1263" s="961" customFormat="1"/>
    <row r="1264" s="961" customFormat="1"/>
    <row r="1265" s="961" customFormat="1"/>
    <row r="1266" s="961" customFormat="1"/>
    <row r="1267" s="961" customFormat="1"/>
    <row r="1268" s="961" customFormat="1"/>
    <row r="1269" s="961" customFormat="1"/>
    <row r="1270" s="961" customFormat="1"/>
    <row r="1271" s="961" customFormat="1"/>
    <row r="1272" s="961" customFormat="1"/>
    <row r="1273" s="961" customFormat="1"/>
    <row r="1274" s="961" customFormat="1"/>
    <row r="1275" s="961" customFormat="1"/>
    <row r="1276" s="961" customFormat="1"/>
    <row r="1277" s="961" customFormat="1"/>
    <row r="1278" s="961" customFormat="1"/>
    <row r="1279" s="961" customFormat="1"/>
    <row r="1280" s="961" customFormat="1"/>
    <row r="1281" s="961" customFormat="1"/>
    <row r="1282" s="961" customFormat="1"/>
    <row r="1283" s="961" customFormat="1"/>
    <row r="1284" s="961" customFormat="1"/>
    <row r="1285" s="961" customFormat="1"/>
    <row r="1286" s="961" customFormat="1"/>
    <row r="1287" s="961" customFormat="1"/>
    <row r="1288" s="961" customFormat="1"/>
    <row r="1289" s="961" customFormat="1"/>
    <row r="1290" s="961" customFormat="1"/>
    <row r="1291" s="961" customFormat="1"/>
    <row r="1292" s="961" customFormat="1"/>
    <row r="1293" s="961" customFormat="1"/>
    <row r="1294" s="961" customFormat="1"/>
    <row r="1295" s="961" customFormat="1"/>
    <row r="1296" s="961" customFormat="1"/>
    <row r="1297" s="961" customFormat="1"/>
    <row r="1298" s="961" customFormat="1"/>
    <row r="1299" s="961" customFormat="1"/>
    <row r="1300" s="961" customFormat="1"/>
    <row r="1301" s="961" customFormat="1"/>
    <row r="1302" s="961" customFormat="1"/>
    <row r="1303" s="961" customFormat="1"/>
    <row r="1304" s="961" customFormat="1"/>
    <row r="1305" s="961" customFormat="1"/>
    <row r="1306" s="961" customFormat="1"/>
    <row r="1307" s="961" customFormat="1"/>
    <row r="1308" s="961" customFormat="1"/>
    <row r="1309" s="961" customFormat="1"/>
    <row r="1310" s="961" customFormat="1"/>
    <row r="1311" s="961" customFormat="1"/>
    <row r="1312" s="961" customFormat="1"/>
    <row r="1313" s="961" customFormat="1"/>
    <row r="1314" s="961" customFormat="1"/>
    <row r="1315" s="961" customFormat="1"/>
    <row r="1316" s="961" customFormat="1"/>
    <row r="1317" s="961" customFormat="1"/>
    <row r="1318" s="961" customFormat="1"/>
    <row r="1319" s="961" customFormat="1"/>
    <row r="1320" s="961" customFormat="1"/>
    <row r="1321" s="961" customFormat="1"/>
    <row r="1322" s="961" customFormat="1"/>
    <row r="1323" s="961" customFormat="1"/>
    <row r="1324" s="961" customFormat="1"/>
    <row r="1325" s="961" customFormat="1"/>
    <row r="1326" s="961" customFormat="1"/>
    <row r="1327" s="961" customFormat="1"/>
    <row r="1328" s="961" customFormat="1"/>
    <row r="1329" s="961" customFormat="1"/>
    <row r="1330" s="961" customFormat="1"/>
    <row r="1331" s="961" customFormat="1"/>
    <row r="1332" s="961" customFormat="1"/>
    <row r="1333" s="961" customFormat="1"/>
    <row r="1334" s="961" customFormat="1"/>
    <row r="1335" s="961" customFormat="1"/>
    <row r="1336" s="961" customFormat="1"/>
    <row r="1337" s="961" customFormat="1"/>
    <row r="1338" s="961" customFormat="1"/>
    <row r="1339" s="961" customFormat="1"/>
    <row r="1340" s="961" customFormat="1"/>
    <row r="1341" s="961" customFormat="1"/>
    <row r="1342" s="961" customFormat="1"/>
    <row r="1343" s="961" customFormat="1"/>
    <row r="1344" s="961" customFormat="1"/>
    <row r="1345" s="961" customFormat="1"/>
    <row r="1346" s="961" customFormat="1"/>
    <row r="1347" s="961" customFormat="1"/>
    <row r="1348" s="961" customFormat="1"/>
    <row r="1349" s="961" customFormat="1"/>
    <row r="1350" s="961" customFormat="1"/>
    <row r="1351" s="961" customFormat="1"/>
    <row r="1352" s="961" customFormat="1"/>
    <row r="1353" s="961" customFormat="1"/>
    <row r="1354" s="961" customFormat="1"/>
    <row r="1355" s="961" customFormat="1"/>
    <row r="1356" s="961" customFormat="1"/>
    <row r="1357" s="961" customFormat="1"/>
    <row r="1358" s="961" customFormat="1"/>
    <row r="1359" s="961" customFormat="1"/>
    <row r="1360" s="961" customFormat="1"/>
    <row r="1361" s="961" customFormat="1"/>
    <row r="1362" s="961" customFormat="1"/>
    <row r="1363" s="961" customFormat="1"/>
    <row r="1364" s="961" customFormat="1"/>
    <row r="1365" s="961" customFormat="1"/>
    <row r="1366" s="961" customFormat="1"/>
    <row r="1367" s="961" customFormat="1"/>
    <row r="1368" s="961" customFormat="1"/>
    <row r="1369" s="961" customFormat="1"/>
    <row r="1370" s="961" customFormat="1"/>
    <row r="1371" s="961" customFormat="1"/>
    <row r="1372" s="961" customFormat="1"/>
    <row r="1373" s="961" customFormat="1"/>
    <row r="1374" s="961" customFormat="1"/>
    <row r="1375" s="961" customFormat="1"/>
    <row r="1376" s="961" customFormat="1"/>
    <row r="1377" s="961" customFormat="1"/>
    <row r="1378" s="961" customFormat="1"/>
    <row r="1379" s="961" customFormat="1"/>
    <row r="1380" s="961" customFormat="1"/>
    <row r="1381" s="961" customFormat="1"/>
    <row r="1382" s="961" customFormat="1"/>
    <row r="1383" s="961" customFormat="1"/>
    <row r="1384" s="961" customFormat="1"/>
    <row r="1385" s="961" customFormat="1"/>
    <row r="1386" s="961" customFormat="1"/>
    <row r="1387" s="961" customFormat="1"/>
    <row r="1388" s="961" customFormat="1"/>
    <row r="1389" s="961" customFormat="1"/>
    <row r="1390" s="961" customFormat="1"/>
    <row r="1391" s="961" customFormat="1"/>
    <row r="1392" s="961" customFormat="1"/>
    <row r="1393" s="961" customFormat="1"/>
    <row r="1394" s="961" customFormat="1"/>
    <row r="1395" s="961" customFormat="1"/>
    <row r="1396" s="961" customFormat="1"/>
    <row r="1397" s="961" customFormat="1"/>
    <row r="1398" s="961" customFormat="1"/>
    <row r="1399" s="961" customFormat="1"/>
    <row r="1400" s="961" customFormat="1"/>
    <row r="1401" s="961" customFormat="1"/>
    <row r="1402" s="961" customFormat="1"/>
    <row r="1403" s="961" customFormat="1"/>
    <row r="1404" s="961" customFormat="1"/>
    <row r="1405" s="961" customFormat="1"/>
    <row r="1406" s="961" customFormat="1"/>
    <row r="1407" s="961" customFormat="1"/>
    <row r="1408" s="961" customFormat="1"/>
    <row r="1409" s="961" customFormat="1"/>
    <row r="1410" s="961" customFormat="1"/>
    <row r="1411" s="961" customFormat="1"/>
    <row r="1412" s="961" customFormat="1"/>
    <row r="1413" s="961" customFormat="1"/>
    <row r="1414" s="961" customFormat="1"/>
    <row r="1415" s="961" customFormat="1"/>
    <row r="1416" s="961" customFormat="1"/>
    <row r="1417" s="961" customFormat="1"/>
    <row r="1418" s="961" customFormat="1"/>
    <row r="1419" s="961" customFormat="1"/>
    <row r="1420" s="961" customFormat="1"/>
    <row r="1421" s="961" customFormat="1"/>
    <row r="1422" s="961" customFormat="1"/>
    <row r="1423" s="961" customFormat="1"/>
    <row r="1424" s="961" customFormat="1"/>
    <row r="1425" s="961" customFormat="1"/>
    <row r="1426" s="961" customFormat="1"/>
    <row r="1427" s="961" customFormat="1"/>
    <row r="1428" s="961" customFormat="1"/>
    <row r="1429" s="961" customFormat="1"/>
    <row r="1430" s="961" customFormat="1"/>
    <row r="1431" s="961" customFormat="1"/>
    <row r="1432" s="961" customFormat="1"/>
    <row r="1433" s="961" customFormat="1"/>
    <row r="1434" s="961" customFormat="1"/>
    <row r="1435" s="961" customFormat="1"/>
    <row r="1436" s="961" customFormat="1"/>
    <row r="1437" s="961" customFormat="1"/>
    <row r="1438" s="961" customFormat="1"/>
    <row r="1439" s="961" customFormat="1"/>
    <row r="1440" s="961" customFormat="1"/>
    <row r="1441" s="961" customFormat="1"/>
    <row r="1442" s="961" customFormat="1"/>
    <row r="1443" s="961" customFormat="1"/>
    <row r="1444" s="961" customFormat="1"/>
    <row r="1445" s="961" customFormat="1"/>
    <row r="1446" s="961" customFormat="1"/>
    <row r="1447" s="961" customFormat="1"/>
    <row r="1448" s="961" customFormat="1"/>
    <row r="1449" s="961" customFormat="1"/>
    <row r="1450" s="961" customFormat="1"/>
    <row r="1451" s="961" customFormat="1"/>
    <row r="1452" s="961" customFormat="1"/>
    <row r="1453" s="961" customFormat="1"/>
    <row r="1454" s="961" customFormat="1"/>
    <row r="1455" s="961" customFormat="1"/>
    <row r="1456" s="961" customFormat="1"/>
    <row r="1457" s="961" customFormat="1"/>
    <row r="1458" s="961" customFormat="1"/>
    <row r="1459" s="961" customFormat="1"/>
    <row r="1460" s="961" customFormat="1"/>
    <row r="1461" s="961" customFormat="1"/>
    <row r="1462" s="961" customFormat="1"/>
    <row r="1463" s="961" customFormat="1"/>
    <row r="1464" s="961" customFormat="1"/>
    <row r="1465" s="961" customFormat="1"/>
    <row r="1466" s="961" customFormat="1"/>
    <row r="1467" s="961" customFormat="1"/>
    <row r="1468" s="961" customFormat="1"/>
    <row r="1469" s="961" customFormat="1"/>
    <row r="1470" s="961" customFormat="1"/>
    <row r="1471" s="961" customFormat="1"/>
    <row r="1472" s="961" customFormat="1"/>
    <row r="1473" s="961" customFormat="1"/>
    <row r="1474" s="961" customFormat="1"/>
    <row r="1475" s="961" customFormat="1"/>
    <row r="1476" s="961" customFormat="1"/>
    <row r="1477" s="961" customFormat="1"/>
    <row r="1478" s="961" customFormat="1"/>
    <row r="1479" s="961" customFormat="1"/>
    <row r="1480" s="961" customFormat="1"/>
    <row r="1481" s="961" customFormat="1"/>
    <row r="1482" s="961" customFormat="1"/>
    <row r="1483" s="961" customFormat="1"/>
    <row r="1484" s="961" customFormat="1"/>
    <row r="1485" s="961" customFormat="1"/>
    <row r="1486" s="961" customFormat="1"/>
    <row r="1487" s="961" customFormat="1"/>
    <row r="1488" s="961" customFormat="1"/>
    <row r="1489" s="961" customFormat="1"/>
    <row r="1490" s="961" customFormat="1"/>
    <row r="1491" s="961" customFormat="1"/>
    <row r="1492" s="961" customFormat="1"/>
    <row r="1493" s="961" customFormat="1"/>
    <row r="1494" s="961" customFormat="1"/>
    <row r="1495" s="961" customFormat="1"/>
    <row r="1496" s="961" customFormat="1"/>
    <row r="1497" s="961" customFormat="1"/>
    <row r="1498" s="961" customFormat="1"/>
    <row r="1499" s="961" customFormat="1"/>
    <row r="1500" s="961" customFormat="1"/>
    <row r="1501" s="961" customFormat="1"/>
    <row r="1502" s="961" customFormat="1"/>
    <row r="1503" s="961" customFormat="1"/>
    <row r="1504" s="961" customFormat="1"/>
    <row r="1505" s="961" customFormat="1"/>
    <row r="1506" s="961" customFormat="1"/>
    <row r="1507" s="961" customFormat="1"/>
    <row r="1508" s="961" customFormat="1"/>
    <row r="1509" s="961" customFormat="1"/>
    <row r="1510" s="961" customFormat="1"/>
    <row r="1511" s="961" customFormat="1"/>
    <row r="1512" s="961" customFormat="1"/>
    <row r="1513" s="961" customFormat="1"/>
    <row r="1514" s="961" customFormat="1"/>
    <row r="1515" s="961" customFormat="1"/>
    <row r="1516" s="961" customFormat="1"/>
    <row r="1517" s="961" customFormat="1"/>
    <row r="1518" s="961" customFormat="1"/>
    <row r="1519" s="961" customFormat="1"/>
    <row r="1520" s="961" customFormat="1"/>
    <row r="1521" s="961" customFormat="1"/>
    <row r="1522" s="961" customFormat="1"/>
    <row r="1523" s="961" customFormat="1"/>
    <row r="1524" s="961" customFormat="1"/>
    <row r="1525" s="961" customFormat="1"/>
    <row r="1526" s="961" customFormat="1"/>
    <row r="1527" s="961" customFormat="1"/>
    <row r="1528" s="961" customFormat="1"/>
    <row r="1529" s="961" customFormat="1"/>
    <row r="1530" s="961" customFormat="1"/>
    <row r="1531" s="961" customFormat="1"/>
    <row r="1532" s="961" customFormat="1"/>
    <row r="1533" s="961" customFormat="1"/>
    <row r="1534" s="961" customFormat="1"/>
    <row r="1535" s="961" customFormat="1"/>
    <row r="1536" s="961" customFormat="1"/>
    <row r="1537" s="961" customFormat="1"/>
    <row r="1538" s="961" customFormat="1"/>
    <row r="1539" s="961" customFormat="1"/>
    <row r="1540" s="961" customFormat="1"/>
    <row r="1541" s="961" customFormat="1"/>
    <row r="1542" s="961" customFormat="1"/>
    <row r="1543" s="961" customFormat="1"/>
    <row r="1544" s="961" customFormat="1"/>
    <row r="1545" s="961" customFormat="1"/>
    <row r="1546" s="961" customFormat="1"/>
    <row r="1547" s="961" customFormat="1"/>
    <row r="1548" s="961" customFormat="1"/>
    <row r="1549" s="961" customFormat="1"/>
    <row r="1550" s="961" customFormat="1"/>
    <row r="1551" s="961" customFormat="1"/>
    <row r="1552" s="961" customFormat="1"/>
    <row r="1553" s="961" customFormat="1"/>
    <row r="1554" s="961" customFormat="1"/>
    <row r="1555" s="961" customFormat="1"/>
    <row r="1556" s="961" customFormat="1"/>
    <row r="1557" s="961" customFormat="1"/>
    <row r="1558" s="961" customFormat="1"/>
    <row r="1559" s="961" customFormat="1"/>
    <row r="1560" s="961" customFormat="1"/>
    <row r="1561" s="961" customFormat="1"/>
    <row r="1562" s="961" customFormat="1"/>
    <row r="1563" s="961" customFormat="1"/>
    <row r="1564" s="961" customFormat="1"/>
    <row r="1565" s="961" customFormat="1"/>
    <row r="1566" s="961" customFormat="1"/>
    <row r="1567" s="961" customFormat="1"/>
    <row r="1568" s="961" customFormat="1"/>
    <row r="1569" s="961" customFormat="1"/>
    <row r="1570" s="961" customFormat="1"/>
    <row r="1571" s="961" customFormat="1"/>
    <row r="1572" s="961" customFormat="1"/>
    <row r="1573" s="961" customFormat="1"/>
    <row r="1574" s="961" customFormat="1"/>
    <row r="1575" s="961" customFormat="1"/>
    <row r="1576" s="961" customFormat="1"/>
    <row r="1577" s="961" customFormat="1"/>
    <row r="1578" s="961" customFormat="1"/>
    <row r="1579" s="961" customFormat="1"/>
    <row r="1580" s="961" customFormat="1"/>
    <row r="1581" s="961" customFormat="1"/>
    <row r="1582" s="961" customFormat="1"/>
    <row r="1583" s="961" customFormat="1"/>
    <row r="1584" s="961" customFormat="1"/>
    <row r="1585" s="961" customFormat="1"/>
    <row r="1586" s="961" customFormat="1"/>
    <row r="1587" s="961" customFormat="1"/>
    <row r="1588" s="961" customFormat="1"/>
    <row r="1589" s="961" customFormat="1"/>
    <row r="1590" s="961" customFormat="1"/>
    <row r="1591" s="961" customFormat="1"/>
    <row r="1592" s="961" customFormat="1"/>
    <row r="1593" s="961" customFormat="1"/>
    <row r="1594" s="961" customFormat="1"/>
    <row r="1595" s="961" customFormat="1"/>
    <row r="1596" s="961" customFormat="1"/>
    <row r="1597" s="961" customFormat="1"/>
    <row r="1598" s="961" customFormat="1"/>
    <row r="1599" s="961" customFormat="1"/>
    <row r="1600" s="961" customFormat="1"/>
    <row r="1601" s="961" customFormat="1"/>
    <row r="1602" s="961" customFormat="1"/>
    <row r="1603" s="961" customFormat="1"/>
    <row r="1604" s="961" customFormat="1"/>
    <row r="1605" s="961" customFormat="1"/>
    <row r="1606" s="961" customFormat="1"/>
    <row r="1607" s="961" customFormat="1"/>
    <row r="1608" s="961" customFormat="1"/>
    <row r="1609" s="961" customFormat="1"/>
    <row r="1610" s="961" customFormat="1"/>
    <row r="1611" s="961" customFormat="1"/>
    <row r="1612" s="961" customFormat="1"/>
    <row r="1613" s="961" customFormat="1"/>
    <row r="1614" s="961" customFormat="1"/>
    <row r="1615" s="961" customFormat="1"/>
    <row r="1616" s="961" customFormat="1"/>
    <row r="1617" s="961" customFormat="1"/>
    <row r="1618" s="961" customFormat="1"/>
    <row r="1619" s="961" customFormat="1"/>
    <row r="1620" s="961" customFormat="1"/>
    <row r="1621" s="961" customFormat="1"/>
    <row r="1622" s="961" customFormat="1"/>
    <row r="1623" s="961" customFormat="1"/>
    <row r="1624" s="961" customFormat="1"/>
    <row r="1625" s="961" customFormat="1"/>
    <row r="1626" s="961" customFormat="1"/>
    <row r="1627" s="961" customFormat="1"/>
    <row r="1628" s="961" customFormat="1"/>
    <row r="1629" s="961" customFormat="1"/>
    <row r="1630" s="961" customFormat="1"/>
    <row r="1631" s="961" customFormat="1"/>
    <row r="1632" s="961" customFormat="1"/>
    <row r="1633" s="961" customFormat="1"/>
    <row r="1634" s="961" customFormat="1"/>
    <row r="1635" s="961" customFormat="1"/>
    <row r="1636" s="961" customFormat="1"/>
    <row r="1637" s="961" customFormat="1"/>
    <row r="1638" s="961" customFormat="1"/>
    <row r="1639" s="961" customFormat="1"/>
    <row r="1640" s="961" customFormat="1"/>
    <row r="1641" s="961" customFormat="1"/>
    <row r="1642" s="961" customFormat="1"/>
    <row r="1643" s="961" customFormat="1"/>
    <row r="1644" s="961" customFormat="1"/>
    <row r="1645" s="961" customFormat="1"/>
    <row r="1646" s="961" customFormat="1"/>
    <row r="1647" s="961" customFormat="1"/>
    <row r="1648" s="961" customFormat="1"/>
    <row r="1649" s="961" customFormat="1"/>
    <row r="1650" s="961" customFormat="1"/>
    <row r="1651" s="961" customFormat="1"/>
    <row r="1652" s="961" customFormat="1"/>
    <row r="1653" s="961" customFormat="1"/>
    <row r="1654" s="961" customFormat="1"/>
    <row r="1655" s="961" customFormat="1"/>
    <row r="1656" s="961" customFormat="1"/>
    <row r="1657" s="961" customFormat="1"/>
    <row r="1658" s="961" customFormat="1"/>
    <row r="1659" s="961" customFormat="1"/>
    <row r="1660" s="961" customFormat="1"/>
    <row r="1661" s="961" customFormat="1"/>
    <row r="1662" s="961" customFormat="1"/>
    <row r="1663" s="961" customFormat="1"/>
    <row r="1664" s="961" customFormat="1"/>
    <row r="1665" s="961" customFormat="1"/>
    <row r="1666" s="961" customFormat="1"/>
    <row r="1667" s="961" customFormat="1"/>
    <row r="1668" s="961" customFormat="1"/>
    <row r="1669" s="961" customFormat="1"/>
    <row r="1670" s="961" customFormat="1"/>
    <row r="1671" s="961" customFormat="1"/>
    <row r="1672" s="961" customFormat="1"/>
    <row r="1673" s="961" customFormat="1"/>
    <row r="1674" s="961" customFormat="1"/>
    <row r="1675" s="961" customFormat="1"/>
    <row r="1676" s="961" customFormat="1"/>
    <row r="1677" s="961" customFormat="1"/>
    <row r="1678" s="961" customFormat="1"/>
    <row r="1679" s="961" customFormat="1"/>
    <row r="1680" s="961" customFormat="1"/>
    <row r="1681" s="961" customFormat="1"/>
    <row r="1682" s="961" customFormat="1"/>
    <row r="1683" s="961" customFormat="1"/>
    <row r="1684" s="961" customFormat="1"/>
    <row r="1685" s="961" customFormat="1"/>
    <row r="1686" s="961" customFormat="1"/>
    <row r="1687" s="961" customFormat="1"/>
    <row r="1688" s="961" customFormat="1"/>
    <row r="1689" s="961" customFormat="1"/>
    <row r="1690" s="961" customFormat="1"/>
    <row r="1691" s="961" customFormat="1"/>
    <row r="1692" s="961" customFormat="1"/>
    <row r="1693" s="961" customFormat="1"/>
    <row r="1694" s="961" customFormat="1"/>
    <row r="1695" s="961" customFormat="1"/>
    <row r="1696" s="961" customFormat="1"/>
    <row r="1697" s="961" customFormat="1"/>
    <row r="1698" s="961" customFormat="1"/>
    <row r="1699" s="961" customFormat="1"/>
    <row r="1700" s="961" customFormat="1"/>
    <row r="1701" s="961" customFormat="1"/>
    <row r="1702" s="961" customFormat="1"/>
    <row r="1703" s="961" customFormat="1"/>
    <row r="1704" s="961" customFormat="1"/>
    <row r="1705" s="961" customFormat="1"/>
    <row r="1706" s="961" customFormat="1"/>
    <row r="1707" s="961" customFormat="1"/>
    <row r="1708" s="961" customFormat="1"/>
    <row r="1709" s="961" customFormat="1"/>
    <row r="1710" s="961" customFormat="1"/>
    <row r="1711" s="961" customFormat="1"/>
    <row r="1712" s="961" customFormat="1"/>
    <row r="1713" s="961" customFormat="1"/>
    <row r="1714" s="961" customFormat="1"/>
    <row r="1715" s="961" customFormat="1"/>
    <row r="1716" s="961" customFormat="1"/>
    <row r="1717" s="961" customFormat="1"/>
    <row r="1718" s="961" customFormat="1"/>
    <row r="1719" s="961" customFormat="1"/>
    <row r="1720" s="961" customFormat="1"/>
    <row r="1721" s="961" customFormat="1"/>
    <row r="1722" s="961" customFormat="1"/>
    <row r="1723" s="961" customFormat="1"/>
    <row r="1724" s="961" customFormat="1"/>
    <row r="1725" s="961" customFormat="1"/>
    <row r="1726" s="961" customFormat="1"/>
    <row r="1727" s="961" customFormat="1"/>
    <row r="1728" s="961" customFormat="1"/>
    <row r="1729" s="961" customFormat="1"/>
    <row r="1730" s="961" customFormat="1"/>
    <row r="1731" s="961" customFormat="1"/>
    <row r="1732" s="961" customFormat="1"/>
    <row r="1733" s="961" customFormat="1"/>
    <row r="1734" s="961" customFormat="1"/>
    <row r="1735" s="961" customFormat="1"/>
    <row r="1736" s="961" customFormat="1"/>
    <row r="1737" s="961" customFormat="1"/>
    <row r="1738" s="961" customFormat="1"/>
    <row r="1739" s="961" customFormat="1"/>
    <row r="1740" s="961" customFormat="1"/>
    <row r="1741" s="961" customFormat="1"/>
    <row r="1742" s="961" customFormat="1"/>
    <row r="1743" s="961" customFormat="1"/>
    <row r="1744" s="961" customFormat="1"/>
    <row r="1745" s="961" customFormat="1"/>
    <row r="1746" s="961" customFormat="1"/>
    <row r="1747" s="961" customFormat="1"/>
    <row r="1748" s="961" customFormat="1"/>
    <row r="1749" s="961" customFormat="1"/>
    <row r="1750" s="961" customFormat="1"/>
    <row r="1751" s="961" customFormat="1"/>
    <row r="1752" s="961" customFormat="1"/>
    <row r="1753" s="961" customFormat="1"/>
    <row r="1754" s="961" customFormat="1"/>
    <row r="1755" s="961" customFormat="1"/>
    <row r="1756" s="961" customFormat="1"/>
    <row r="1757" s="961" customFormat="1"/>
    <row r="1758" s="961" customFormat="1"/>
    <row r="1759" s="961" customFormat="1"/>
    <row r="1760" s="961" customFormat="1"/>
    <row r="1761" s="961" customFormat="1"/>
    <row r="1762" s="961" customFormat="1"/>
    <row r="1763" s="961" customFormat="1"/>
    <row r="1764" s="961" customFormat="1"/>
    <row r="1765" s="961" customFormat="1"/>
    <row r="1766" s="961" customFormat="1"/>
    <row r="1767" s="961" customFormat="1"/>
    <row r="1768" s="961" customFormat="1"/>
    <row r="1769" s="961" customFormat="1"/>
    <row r="1770" s="961" customFormat="1"/>
    <row r="1771" s="961" customFormat="1"/>
    <row r="1772" s="961" customFormat="1"/>
    <row r="1773" s="961" customFormat="1"/>
    <row r="1774" s="961" customFormat="1"/>
    <row r="1775" s="961" customFormat="1"/>
    <row r="1776" s="961" customFormat="1"/>
    <row r="1777" s="961" customFormat="1"/>
    <row r="1778" s="961" customFormat="1"/>
    <row r="1779" s="961" customFormat="1"/>
    <row r="1780" s="961" customFormat="1"/>
    <row r="1781" s="961" customFormat="1"/>
    <row r="1782" s="961" customFormat="1"/>
    <row r="1783" s="961" customFormat="1"/>
    <row r="1784" s="961" customFormat="1"/>
    <row r="1785" s="961" customFormat="1"/>
    <row r="1786" s="961" customFormat="1"/>
    <row r="1787" s="961" customFormat="1"/>
    <row r="1788" s="961" customFormat="1"/>
    <row r="1789" s="961" customFormat="1"/>
    <row r="1790" s="961" customFormat="1"/>
    <row r="1791" s="961" customFormat="1"/>
    <row r="1792" s="961" customFormat="1"/>
    <row r="1793" s="961" customFormat="1"/>
    <row r="1794" s="961" customFormat="1"/>
    <row r="1795" s="961" customFormat="1"/>
    <row r="1796" s="961" customFormat="1"/>
    <row r="1797" s="961" customFormat="1"/>
    <row r="1798" s="961" customFormat="1"/>
    <row r="1799" s="961" customFormat="1"/>
    <row r="1800" s="961" customFormat="1"/>
    <row r="1801" s="961" customFormat="1"/>
    <row r="1802" s="961" customFormat="1"/>
    <row r="1803" s="961" customFormat="1"/>
    <row r="1804" s="961" customFormat="1"/>
    <row r="1805" s="961" customFormat="1"/>
    <row r="1806" s="961" customFormat="1"/>
    <row r="1807" s="961" customFormat="1"/>
    <row r="1808" s="961" customFormat="1"/>
    <row r="1809" s="961" customFormat="1"/>
    <row r="1810" s="961" customFormat="1"/>
    <row r="1811" s="961" customFormat="1"/>
    <row r="1812" s="961" customFormat="1"/>
    <row r="1813" s="961" customFormat="1"/>
    <row r="1814" s="961" customFormat="1"/>
    <row r="1815" s="961" customFormat="1"/>
    <row r="1816" s="961" customFormat="1"/>
    <row r="1817" s="961" customFormat="1"/>
    <row r="1818" s="961" customFormat="1"/>
    <row r="1819" s="961" customFormat="1"/>
    <row r="1820" s="961" customFormat="1"/>
    <row r="1821" s="961" customFormat="1"/>
    <row r="1822" s="961" customFormat="1"/>
    <row r="1823" s="961" customFormat="1"/>
    <row r="1824" s="961" customFormat="1"/>
    <row r="1825" s="961" customFormat="1"/>
    <row r="1826" s="961" customFormat="1"/>
    <row r="1827" s="961" customFormat="1"/>
    <row r="1828" s="961" customFormat="1"/>
    <row r="1829" s="961" customFormat="1"/>
    <row r="1830" s="961" customFormat="1"/>
    <row r="1831" s="961" customFormat="1"/>
    <row r="1832" s="961" customFormat="1"/>
    <row r="1833" s="961" customFormat="1"/>
    <row r="1834" s="961" customFormat="1"/>
    <row r="1835" s="961" customFormat="1"/>
    <row r="1836" s="961" customFormat="1"/>
    <row r="1837" s="961" customFormat="1"/>
    <row r="1838" s="961" customFormat="1"/>
    <row r="1839" s="961" customFormat="1"/>
    <row r="1840" s="961" customFormat="1"/>
    <row r="1841" s="961" customFormat="1"/>
    <row r="1842" s="961" customFormat="1"/>
    <row r="1843" s="961" customFormat="1"/>
    <row r="1844" s="961" customFormat="1"/>
    <row r="1845" s="961" customFormat="1"/>
    <row r="1846" s="961" customFormat="1"/>
    <row r="1847" s="961" customFormat="1"/>
    <row r="1848" s="961" customFormat="1"/>
    <row r="1849" s="961" customFormat="1"/>
    <row r="1850" s="961" customFormat="1"/>
    <row r="1851" s="961" customFormat="1"/>
    <row r="1852" s="961" customFormat="1"/>
    <row r="1853" s="961" customFormat="1"/>
    <row r="1854" s="961" customFormat="1"/>
    <row r="1855" s="961" customFormat="1"/>
    <row r="1856" s="961" customFormat="1"/>
    <row r="1857" s="961" customFormat="1"/>
    <row r="1858" s="961" customFormat="1"/>
    <row r="1859" s="961" customFormat="1"/>
    <row r="1860" s="961" customFormat="1"/>
    <row r="1861" s="961" customFormat="1"/>
    <row r="1862" s="961" customFormat="1"/>
    <row r="1863" s="961" customFormat="1"/>
    <row r="1864" s="961" customFormat="1"/>
    <row r="1865" s="961" customFormat="1"/>
    <row r="1866" s="961" customFormat="1"/>
    <row r="1867" s="961" customFormat="1"/>
    <row r="1868" s="961" customFormat="1"/>
    <row r="1869" s="961" customFormat="1"/>
    <row r="1870" s="961" customFormat="1"/>
    <row r="1871" s="961" customFormat="1"/>
    <row r="1872" s="961" customFormat="1"/>
    <row r="1873" s="961" customFormat="1"/>
    <row r="1874" s="961" customFormat="1"/>
    <row r="1875" s="961" customFormat="1"/>
    <row r="1876" s="961" customFormat="1"/>
    <row r="1877" s="961" customFormat="1"/>
    <row r="1878" s="961" customFormat="1"/>
    <row r="1879" s="961" customFormat="1"/>
    <row r="1880" s="961" customFormat="1"/>
    <row r="1881" s="961" customFormat="1"/>
    <row r="1882" s="961" customFormat="1"/>
    <row r="1883" s="961" customFormat="1"/>
    <row r="1884" s="961" customFormat="1"/>
    <row r="1885" s="961" customFormat="1"/>
    <row r="1886" s="961" customFormat="1"/>
    <row r="1887" s="961" customFormat="1"/>
    <row r="1888" s="961" customFormat="1"/>
    <row r="1889" s="961" customFormat="1"/>
    <row r="1890" s="961" customFormat="1"/>
    <row r="1891" s="961" customFormat="1"/>
    <row r="1892" s="961" customFormat="1"/>
    <row r="1893" s="961" customFormat="1"/>
    <row r="1894" s="961" customFormat="1"/>
    <row r="1895" s="961" customFormat="1"/>
    <row r="1896" s="961" customFormat="1"/>
    <row r="1897" s="961" customFormat="1"/>
    <row r="1898" s="961" customFormat="1"/>
    <row r="1899" s="961" customFormat="1"/>
    <row r="1900" s="961" customFormat="1"/>
    <row r="1901" s="961" customFormat="1"/>
    <row r="1902" s="961" customFormat="1"/>
    <row r="1903" s="961" customFormat="1"/>
    <row r="1904" s="961" customFormat="1"/>
    <row r="1905" s="961" customFormat="1"/>
    <row r="1906" s="961" customFormat="1"/>
    <row r="1907" s="961" customFormat="1"/>
    <row r="1908" s="961" customFormat="1"/>
    <row r="1909" s="961" customFormat="1"/>
    <row r="1910" s="961" customFormat="1"/>
    <row r="1911" s="961" customFormat="1"/>
    <row r="1912" s="961" customFormat="1"/>
    <row r="1913" s="961" customFormat="1"/>
    <row r="1914" s="961" customFormat="1"/>
    <row r="1915" s="961" customFormat="1"/>
    <row r="1916" s="961" customFormat="1"/>
    <row r="1917" s="961" customFormat="1"/>
    <row r="1918" s="961" customFormat="1"/>
    <row r="1919" s="961" customFormat="1"/>
    <row r="1920" s="961" customFormat="1"/>
    <row r="1921" s="961" customFormat="1"/>
    <row r="1922" s="961" customFormat="1"/>
    <row r="1923" s="961" customFormat="1"/>
    <row r="1924" s="961" customFormat="1"/>
    <row r="1925" s="961" customFormat="1"/>
    <row r="1926" s="961" customFormat="1"/>
    <row r="1927" s="961" customFormat="1"/>
    <row r="1928" s="961" customFormat="1"/>
    <row r="1929" s="961" customFormat="1"/>
    <row r="1930" s="961" customFormat="1"/>
    <row r="1931" s="961" customFormat="1"/>
    <row r="1932" s="961" customFormat="1"/>
    <row r="1933" s="961" customFormat="1"/>
    <row r="1934" s="961" customFormat="1"/>
    <row r="1935" s="961" customFormat="1"/>
    <row r="1936" s="961" customFormat="1"/>
    <row r="1937" s="961" customFormat="1"/>
    <row r="1938" s="961" customFormat="1"/>
    <row r="1939" s="961" customFormat="1"/>
    <row r="1940" s="961" customFormat="1"/>
    <row r="1941" s="961" customFormat="1"/>
    <row r="1942" s="961" customFormat="1"/>
    <row r="1943" s="961" customFormat="1"/>
    <row r="1944" s="961" customFormat="1"/>
    <row r="1945" s="961" customFormat="1"/>
    <row r="1946" s="961" customFormat="1"/>
    <row r="1947" s="961" customFormat="1"/>
    <row r="1948" s="961" customFormat="1"/>
    <row r="1949" s="961" customFormat="1"/>
    <row r="1950" s="961" customFormat="1"/>
    <row r="1951" s="961" customFormat="1"/>
    <row r="1952" s="961" customFormat="1"/>
    <row r="1953" s="961" customFormat="1"/>
    <row r="1954" s="961" customFormat="1"/>
    <row r="1955" s="961" customFormat="1"/>
    <row r="1956" s="961" customFormat="1"/>
    <row r="1957" s="961" customFormat="1"/>
    <row r="1958" s="961" customFormat="1"/>
    <row r="1959" s="961" customFormat="1"/>
    <row r="1960" s="961" customFormat="1"/>
    <row r="1961" s="961" customFormat="1"/>
    <row r="1962" s="961" customFormat="1"/>
    <row r="1963" s="961" customFormat="1"/>
    <row r="1964" s="961" customFormat="1"/>
    <row r="1965" s="961" customFormat="1"/>
    <row r="1966" s="961" customFormat="1"/>
    <row r="1967" s="961" customFormat="1"/>
    <row r="1968" s="961" customFormat="1"/>
    <row r="1969" s="961" customFormat="1"/>
    <row r="1970" s="961" customFormat="1"/>
    <row r="1971" s="961" customFormat="1"/>
    <row r="1972" s="961" customFormat="1"/>
    <row r="1973" s="961" customFormat="1"/>
    <row r="1974" s="961" customFormat="1"/>
    <row r="1975" s="961" customFormat="1"/>
    <row r="1976" s="961" customFormat="1"/>
    <row r="1977" s="961" customFormat="1"/>
    <row r="1978" s="961" customFormat="1"/>
    <row r="1979" s="961" customFormat="1"/>
    <row r="1980" s="961" customFormat="1"/>
    <row r="1981" s="961" customFormat="1"/>
    <row r="1982" s="961" customFormat="1"/>
    <row r="1983" s="961" customFormat="1"/>
    <row r="1984" s="961" customFormat="1"/>
    <row r="1985" s="961" customFormat="1"/>
    <row r="1986" s="961" customFormat="1"/>
    <row r="1987" s="961" customFormat="1"/>
    <row r="1988" s="961" customFormat="1"/>
    <row r="1989" s="961" customFormat="1"/>
    <row r="1990" s="961" customFormat="1"/>
    <row r="1991" s="961" customFormat="1"/>
    <row r="1992" s="961" customFormat="1"/>
    <row r="1993" s="961" customFormat="1"/>
    <row r="1994" s="961" customFormat="1"/>
    <row r="1995" s="961" customFormat="1"/>
    <row r="1996" s="961" customFormat="1"/>
    <row r="1997" s="961" customFormat="1"/>
    <row r="1998" s="961" customFormat="1"/>
    <row r="1999" s="961" customFormat="1"/>
    <row r="2000" s="961" customFormat="1"/>
    <row r="2001" s="961" customFormat="1"/>
    <row r="2002" s="961" customFormat="1"/>
    <row r="2003" s="961" customFormat="1"/>
    <row r="2004" s="961" customFormat="1"/>
    <row r="2005" s="961" customFormat="1"/>
    <row r="2006" s="961" customFormat="1"/>
    <row r="2007" s="961" customFormat="1"/>
    <row r="2008" s="961" customFormat="1"/>
    <row r="2009" s="961" customFormat="1"/>
    <row r="2010" s="961" customFormat="1"/>
    <row r="2011" s="961" customFormat="1"/>
    <row r="2012" s="961" customFormat="1"/>
    <row r="2013" s="961" customFormat="1"/>
    <row r="2014" s="961" customFormat="1"/>
    <row r="2015" s="961" customFormat="1"/>
    <row r="2016" s="961" customFormat="1"/>
    <row r="2017" s="961" customFormat="1"/>
    <row r="2018" s="961" customFormat="1"/>
    <row r="2019" s="961" customFormat="1"/>
    <row r="2020" s="961" customFormat="1"/>
    <row r="2021" s="961" customFormat="1"/>
    <row r="2022" s="961" customFormat="1"/>
    <row r="2023" s="961" customFormat="1"/>
    <row r="2024" s="961" customFormat="1"/>
    <row r="2025" s="961" customFormat="1"/>
    <row r="2026" s="961" customFormat="1"/>
    <row r="2027" s="961" customFormat="1"/>
    <row r="2028" s="961" customFormat="1"/>
    <row r="2029" s="961" customFormat="1"/>
    <row r="2030" s="961" customFormat="1"/>
    <row r="2031" s="961" customFormat="1"/>
    <row r="2032" s="961" customFormat="1"/>
    <row r="2033" s="961" customFormat="1"/>
    <row r="2034" s="961" customFormat="1"/>
    <row r="2035" s="961" customFormat="1"/>
    <row r="2036" s="961" customFormat="1"/>
    <row r="2037" s="961" customFormat="1"/>
    <row r="2038" s="961" customFormat="1"/>
    <row r="2039" s="961" customFormat="1"/>
    <row r="2040" s="961" customFormat="1"/>
    <row r="2041" s="961" customFormat="1"/>
    <row r="2042" s="961" customFormat="1"/>
    <row r="2043" s="961" customFormat="1"/>
    <row r="2044" s="961" customFormat="1"/>
    <row r="2045" s="961" customFormat="1"/>
    <row r="2046" s="961" customFormat="1"/>
    <row r="2047" s="961" customFormat="1"/>
    <row r="2048" s="961" customFormat="1"/>
    <row r="2049" s="961" customFormat="1"/>
    <row r="2050" s="961" customFormat="1"/>
    <row r="2051" s="961" customFormat="1"/>
    <row r="2052" s="961" customFormat="1"/>
    <row r="2053" s="961" customFormat="1"/>
    <row r="2054" s="961" customFormat="1"/>
    <row r="2055" s="961" customFormat="1"/>
    <row r="2056" s="961" customFormat="1"/>
    <row r="2057" s="961" customFormat="1"/>
    <row r="2058" s="961" customFormat="1"/>
    <row r="2059" s="961" customFormat="1"/>
    <row r="2060" s="961" customFormat="1"/>
    <row r="2061" s="961" customFormat="1"/>
    <row r="2062" s="961" customFormat="1"/>
    <row r="2063" s="961" customFormat="1"/>
    <row r="2064" s="961" customFormat="1"/>
    <row r="2065" s="961" customFormat="1"/>
    <row r="2066" s="961" customFormat="1"/>
    <row r="2067" s="961" customFormat="1"/>
    <row r="2068" s="961" customFormat="1"/>
    <row r="2069" s="961" customFormat="1"/>
    <row r="2070" s="961" customFormat="1"/>
    <row r="2071" s="961" customFormat="1"/>
    <row r="2072" s="961" customFormat="1"/>
    <row r="2073" s="961" customFormat="1"/>
    <row r="2074" s="961" customFormat="1"/>
    <row r="2075" s="961" customFormat="1"/>
    <row r="2076" s="961" customFormat="1"/>
    <row r="2077" s="961" customFormat="1"/>
    <row r="2078" s="961" customFormat="1"/>
    <row r="2079" s="961" customFormat="1"/>
    <row r="2080" s="961" customFormat="1"/>
    <row r="2081" s="961" customFormat="1"/>
    <row r="2082" s="961" customFormat="1"/>
    <row r="2083" s="961" customFormat="1"/>
    <row r="2084" s="961" customFormat="1"/>
    <row r="2085" s="961" customFormat="1"/>
    <row r="2086" s="961" customFormat="1"/>
    <row r="2087" s="961" customFormat="1"/>
    <row r="2088" s="961" customFormat="1"/>
    <row r="2089" s="961" customFormat="1"/>
    <row r="2090" s="961" customFormat="1"/>
    <row r="2091" s="961" customFormat="1"/>
    <row r="2092" s="961" customFormat="1"/>
    <row r="2093" s="961" customFormat="1"/>
    <row r="2094" s="961" customFormat="1"/>
    <row r="2095" s="961" customFormat="1"/>
    <row r="2096" s="961" customFormat="1"/>
    <row r="2097" s="961" customFormat="1"/>
    <row r="2098" s="961" customFormat="1"/>
    <row r="2099" s="961" customFormat="1"/>
    <row r="2100" s="961" customFormat="1"/>
    <row r="2101" s="961" customFormat="1"/>
    <row r="2102" s="961" customFormat="1"/>
    <row r="2103" s="961" customFormat="1"/>
    <row r="2104" s="961" customFormat="1"/>
    <row r="2105" s="961" customFormat="1"/>
    <row r="2106" s="961" customFormat="1"/>
    <row r="2107" s="961" customFormat="1"/>
    <row r="2108" s="961" customFormat="1"/>
    <row r="2109" s="961" customFormat="1"/>
    <row r="2110" s="961" customFormat="1"/>
    <row r="2111" s="961" customFormat="1"/>
    <row r="2112" s="961" customFormat="1"/>
    <row r="2113" s="961" customFormat="1"/>
    <row r="2114" s="961" customFormat="1"/>
    <row r="2115" s="961" customFormat="1"/>
    <row r="2116" s="961" customFormat="1"/>
    <row r="2117" s="961" customFormat="1"/>
    <row r="2118" s="961" customFormat="1"/>
    <row r="2119" s="961" customFormat="1"/>
    <row r="2120" s="961" customFormat="1"/>
    <row r="2121" s="961" customFormat="1"/>
    <row r="2122" s="961" customFormat="1"/>
    <row r="2123" s="961" customFormat="1"/>
    <row r="2124" s="961" customFormat="1"/>
    <row r="2125" s="961" customFormat="1"/>
    <row r="2126" s="961" customFormat="1"/>
    <row r="2127" s="961" customFormat="1"/>
    <row r="2128" s="961" customFormat="1"/>
    <row r="2129" s="961" customFormat="1"/>
    <row r="2130" s="961" customFormat="1"/>
    <row r="2131" s="961" customFormat="1"/>
    <row r="2132" s="961" customFormat="1"/>
    <row r="2133" s="961" customFormat="1"/>
    <row r="2134" s="961" customFormat="1"/>
    <row r="2135" s="961" customFormat="1"/>
    <row r="2136" s="961" customFormat="1"/>
    <row r="2137" s="961" customFormat="1"/>
    <row r="2138" s="961" customFormat="1"/>
    <row r="2139" s="961" customFormat="1"/>
    <row r="2140" s="961" customFormat="1"/>
    <row r="2141" s="961" customFormat="1"/>
    <row r="2142" s="961" customFormat="1"/>
    <row r="2143" s="961" customFormat="1"/>
    <row r="2144" s="961" customFormat="1"/>
    <row r="2145" s="961" customFormat="1"/>
    <row r="2146" s="961" customFormat="1"/>
    <row r="2147" s="961" customFormat="1"/>
    <row r="2148" s="961" customFormat="1"/>
    <row r="2149" s="961" customFormat="1"/>
    <row r="2150" s="961" customFormat="1"/>
    <row r="2151" s="961" customFormat="1"/>
    <row r="2152" s="961" customFormat="1"/>
    <row r="2153" s="961" customFormat="1"/>
    <row r="2154" s="961" customFormat="1"/>
    <row r="2155" s="961" customFormat="1"/>
    <row r="2156" s="961" customFormat="1"/>
    <row r="2157" s="961" customFormat="1"/>
    <row r="2158" s="961" customFormat="1"/>
    <row r="2159" s="961" customFormat="1"/>
    <row r="2160" s="961" customFormat="1"/>
    <row r="2161" s="961" customFormat="1"/>
    <row r="2162" s="961" customFormat="1"/>
    <row r="2163" s="961" customFormat="1"/>
    <row r="2164" s="961" customFormat="1"/>
    <row r="2165" s="961" customFormat="1"/>
    <row r="2166" s="961" customFormat="1"/>
    <row r="2167" s="961" customFormat="1"/>
    <row r="2168" s="961" customFormat="1"/>
    <row r="2169" s="961" customFormat="1"/>
    <row r="2170" s="961" customFormat="1"/>
    <row r="2171" s="961" customFormat="1"/>
    <row r="2172" s="961" customFormat="1"/>
    <row r="2173" s="961" customFormat="1"/>
    <row r="2174" s="961" customFormat="1"/>
    <row r="2175" s="961" customFormat="1"/>
    <row r="2176" s="961" customFormat="1"/>
    <row r="2177" s="961" customFormat="1"/>
    <row r="2178" s="961" customFormat="1"/>
    <row r="2179" s="961" customFormat="1"/>
    <row r="2180" s="961" customFormat="1"/>
    <row r="2181" s="961" customFormat="1"/>
    <row r="2182" s="961" customFormat="1"/>
    <row r="2183" s="961" customFormat="1"/>
    <row r="2184" s="961" customFormat="1"/>
    <row r="2185" s="961" customFormat="1"/>
    <row r="2186" s="961" customFormat="1"/>
    <row r="2187" s="961" customFormat="1"/>
    <row r="2188" s="961" customFormat="1"/>
    <row r="2189" s="961" customFormat="1"/>
    <row r="2190" s="961" customFormat="1"/>
    <row r="2191" s="961" customFormat="1"/>
    <row r="2192" s="961" customFormat="1"/>
    <row r="2193" s="961" customFormat="1"/>
    <row r="2194" s="961" customFormat="1"/>
    <row r="2195" s="961" customFormat="1"/>
    <row r="2196" s="961" customFormat="1"/>
    <row r="2197" s="961" customFormat="1"/>
    <row r="2198" s="961" customFormat="1"/>
    <row r="2199" s="961" customFormat="1"/>
    <row r="2200" s="961" customFormat="1"/>
    <row r="2201" s="961" customFormat="1"/>
    <row r="2202" s="961" customFormat="1"/>
    <row r="2203" s="961" customFormat="1"/>
    <row r="2204" s="961" customFormat="1"/>
    <row r="2205" s="961" customFormat="1"/>
    <row r="2206" s="961" customFormat="1"/>
    <row r="2207" s="961" customFormat="1"/>
    <row r="2208" s="961" customFormat="1"/>
    <row r="2209" s="961" customFormat="1"/>
    <row r="2210" s="961" customFormat="1"/>
    <row r="2211" s="961" customFormat="1"/>
    <row r="2212" s="961" customFormat="1"/>
    <row r="2213" s="961" customFormat="1"/>
    <row r="2214" s="961" customFormat="1"/>
    <row r="2215" s="961" customFormat="1"/>
    <row r="2216" s="961" customFormat="1"/>
    <row r="2217" s="961" customFormat="1"/>
    <row r="2218" s="961" customFormat="1"/>
    <row r="2219" s="961" customFormat="1"/>
    <row r="2220" s="961" customFormat="1"/>
    <row r="2221" s="961" customFormat="1"/>
    <row r="2222" s="961" customFormat="1"/>
    <row r="2223" s="961" customFormat="1"/>
    <row r="2224" s="961" customFormat="1"/>
    <row r="2225" s="961" customFormat="1"/>
    <row r="2226" s="961" customFormat="1"/>
    <row r="2227" s="961" customFormat="1"/>
    <row r="2228" s="961" customFormat="1"/>
    <row r="2229" s="961" customFormat="1"/>
    <row r="2230" s="961" customFormat="1"/>
    <row r="2231" s="961" customFormat="1"/>
    <row r="2232" s="961" customFormat="1"/>
    <row r="2233" s="961" customFormat="1"/>
    <row r="2234" s="961" customFormat="1"/>
    <row r="2235" s="961" customFormat="1"/>
    <row r="2236" s="961" customFormat="1"/>
    <row r="2237" s="961" customFormat="1"/>
    <row r="2238" s="961" customFormat="1"/>
    <row r="2239" s="961" customFormat="1"/>
    <row r="2240" s="961" customFormat="1"/>
    <row r="2241" s="961" customFormat="1"/>
    <row r="2242" s="961" customFormat="1"/>
    <row r="2243" s="961" customFormat="1"/>
    <row r="2244" s="961" customFormat="1"/>
    <row r="2245" s="961" customFormat="1"/>
    <row r="2246" s="961" customFormat="1"/>
    <row r="2247" s="961" customFormat="1"/>
    <row r="2248" s="961" customFormat="1"/>
    <row r="2249" s="961" customFormat="1"/>
    <row r="2250" s="961" customFormat="1"/>
    <row r="2251" s="961" customFormat="1"/>
    <row r="2252" s="961" customFormat="1"/>
    <row r="2253" s="961" customFormat="1"/>
    <row r="2254" s="961" customFormat="1"/>
    <row r="2255" s="961" customFormat="1"/>
    <row r="2256" s="961" customFormat="1"/>
    <row r="2257" s="961" customFormat="1"/>
    <row r="2258" s="961" customFormat="1"/>
    <row r="2259" s="961" customFormat="1"/>
    <row r="2260" s="961" customFormat="1"/>
    <row r="2261" s="961" customFormat="1"/>
    <row r="2262" s="961" customFormat="1"/>
    <row r="2263" s="961" customFormat="1"/>
    <row r="2264" s="961" customFormat="1"/>
    <row r="2265" s="961" customFormat="1"/>
    <row r="2266" s="961" customFormat="1"/>
    <row r="2267" s="961" customFormat="1"/>
    <row r="2268" s="961" customFormat="1"/>
    <row r="2269" s="961" customFormat="1"/>
    <row r="2270" s="961" customFormat="1"/>
    <row r="2271" s="961" customFormat="1"/>
    <row r="2272" s="961" customFormat="1"/>
    <row r="2273" s="961" customFormat="1"/>
    <row r="2274" s="961" customFormat="1"/>
    <row r="2275" s="961" customFormat="1"/>
    <row r="2276" s="961" customFormat="1"/>
    <row r="2277" s="961" customFormat="1"/>
    <row r="2278" s="961" customFormat="1"/>
    <row r="2279" s="961" customFormat="1"/>
    <row r="2280" s="961" customFormat="1"/>
    <row r="2281" s="961" customFormat="1"/>
    <row r="2282" s="961" customFormat="1"/>
    <row r="2283" s="961" customFormat="1"/>
    <row r="2284" s="961" customFormat="1"/>
    <row r="2285" s="961" customFormat="1"/>
    <row r="2286" s="961" customFormat="1"/>
    <row r="2287" s="961" customFormat="1"/>
    <row r="2288" s="961" customFormat="1"/>
    <row r="2289" s="961" customFormat="1"/>
    <row r="2290" s="961" customFormat="1"/>
    <row r="2291" s="961" customFormat="1"/>
    <row r="2292" s="961" customFormat="1"/>
    <row r="2293" s="961" customFormat="1"/>
    <row r="2294" s="961" customFormat="1"/>
    <row r="2295" s="961" customFormat="1"/>
    <row r="2296" s="961" customFormat="1"/>
    <row r="2297" s="961" customFormat="1"/>
    <row r="2298" s="961" customFormat="1"/>
    <row r="2299" s="961" customFormat="1"/>
    <row r="2300" s="961" customFormat="1"/>
    <row r="2301" s="961" customFormat="1"/>
    <row r="2302" s="961" customFormat="1"/>
    <row r="2303" s="961" customFormat="1"/>
    <row r="2304" s="961" customFormat="1"/>
    <row r="2305" s="961" customFormat="1"/>
    <row r="2306" s="961" customFormat="1"/>
    <row r="2307" s="961" customFormat="1"/>
    <row r="2308" s="961" customFormat="1"/>
    <row r="2309" s="961" customFormat="1"/>
    <row r="2310" s="961" customFormat="1"/>
    <row r="2311" s="961" customFormat="1"/>
    <row r="2312" s="961" customFormat="1"/>
    <row r="2313" s="961" customFormat="1"/>
    <row r="2314" s="961" customFormat="1"/>
    <row r="2315" s="961" customFormat="1"/>
    <row r="2316" s="961" customFormat="1"/>
    <row r="2317" s="961" customFormat="1"/>
    <row r="2318" s="961" customFormat="1"/>
    <row r="2319" s="961" customFormat="1"/>
    <row r="2320" s="961" customFormat="1"/>
    <row r="2321" s="961" customFormat="1"/>
    <row r="2322" s="961" customFormat="1"/>
    <row r="2323" s="961" customFormat="1"/>
    <row r="2324" s="961" customFormat="1"/>
    <row r="2325" s="961" customFormat="1"/>
    <row r="2326" s="961" customFormat="1"/>
    <row r="2327" s="961" customFormat="1"/>
    <row r="2328" s="961" customFormat="1"/>
    <row r="2329" s="961" customFormat="1"/>
    <row r="2330" s="961" customFormat="1"/>
    <row r="2331" s="961" customFormat="1"/>
    <row r="2332" s="961" customFormat="1"/>
    <row r="2333" s="961" customFormat="1"/>
    <row r="2334" s="961" customFormat="1"/>
    <row r="2335" s="961" customFormat="1"/>
    <row r="2336" s="961" customFormat="1"/>
    <row r="2337" s="961" customFormat="1"/>
    <row r="2338" s="961" customFormat="1"/>
    <row r="2339" s="961" customFormat="1"/>
    <row r="2340" s="961" customFormat="1"/>
    <row r="2341" s="961" customFormat="1"/>
    <row r="2342" s="961" customFormat="1"/>
    <row r="2343" s="961" customFormat="1"/>
    <row r="2344" s="961" customFormat="1"/>
    <row r="2345" s="961" customFormat="1"/>
    <row r="2346" s="961" customFormat="1"/>
    <row r="2347" s="961" customFormat="1"/>
    <row r="2348" s="961" customFormat="1"/>
    <row r="2349" s="961" customFormat="1"/>
    <row r="2350" s="961" customFormat="1"/>
    <row r="2351" s="961" customFormat="1"/>
    <row r="2352" s="961" customFormat="1"/>
    <row r="2353" s="961" customFormat="1"/>
    <row r="2354" s="961" customFormat="1"/>
    <row r="2355" s="961" customFormat="1"/>
    <row r="2356" s="961" customFormat="1"/>
    <row r="2357" s="961" customFormat="1"/>
    <row r="2358" s="961" customFormat="1"/>
    <row r="2359" s="961" customFormat="1"/>
    <row r="2360" s="961" customFormat="1"/>
    <row r="2361" s="961" customFormat="1"/>
    <row r="2362" s="961" customFormat="1"/>
    <row r="2363" s="961" customFormat="1"/>
    <row r="2364" s="961" customFormat="1"/>
    <row r="2365" s="961" customFormat="1"/>
    <row r="2366" s="961" customFormat="1"/>
    <row r="2367" s="961" customFormat="1"/>
    <row r="2368" s="961" customFormat="1"/>
    <row r="2369" s="961" customFormat="1"/>
    <row r="2370" s="961" customFormat="1"/>
    <row r="2371" s="961" customFormat="1"/>
    <row r="2372" s="961" customFormat="1"/>
    <row r="2373" s="961" customFormat="1"/>
    <row r="2374" s="961" customFormat="1"/>
    <row r="2375" s="961" customFormat="1"/>
    <row r="2376" s="961" customFormat="1"/>
    <row r="2377" s="961" customFormat="1"/>
    <row r="2378" s="961" customFormat="1"/>
    <row r="2379" s="961" customFormat="1"/>
    <row r="2380" s="961" customFormat="1"/>
    <row r="2381" s="961" customFormat="1"/>
    <row r="2382" s="961" customFormat="1"/>
    <row r="2383" s="961" customFormat="1"/>
    <row r="2384" s="961" customFormat="1"/>
    <row r="2385" s="961" customFormat="1"/>
    <row r="2386" s="961" customFormat="1"/>
    <row r="2387" s="961" customFormat="1"/>
    <row r="2388" s="961" customFormat="1"/>
    <row r="2389" s="961" customFormat="1"/>
    <row r="2390" s="961" customFormat="1"/>
    <row r="2391" s="961" customFormat="1"/>
    <row r="2392" s="961" customFormat="1"/>
    <row r="2393" s="961" customFormat="1"/>
    <row r="2394" s="961" customFormat="1"/>
    <row r="2395" s="961" customFormat="1"/>
    <row r="2396" s="961" customFormat="1"/>
    <row r="2397" s="961" customFormat="1"/>
    <row r="2398" s="961" customFormat="1"/>
    <row r="2399" s="961" customFormat="1"/>
    <row r="2400" s="961" customFormat="1"/>
    <row r="2401" s="961" customFormat="1"/>
    <row r="2402" s="961" customFormat="1"/>
    <row r="2403" s="961" customFormat="1"/>
    <row r="2404" s="961" customFormat="1"/>
    <row r="2405" s="961" customFormat="1"/>
    <row r="2406" s="961" customFormat="1"/>
    <row r="2407" s="961" customFormat="1"/>
    <row r="2408" s="961" customFormat="1"/>
    <row r="2409" s="961" customFormat="1"/>
    <row r="2410" s="961" customFormat="1"/>
    <row r="2411" s="961" customFormat="1"/>
    <row r="2412" s="961" customFormat="1"/>
    <row r="2413" s="961" customFormat="1"/>
    <row r="2414" s="961" customFormat="1"/>
    <row r="2415" s="961" customFormat="1"/>
    <row r="2416" s="961" customFormat="1"/>
    <row r="2417" s="961" customFormat="1"/>
    <row r="2418" s="961" customFormat="1"/>
    <row r="2419" s="961" customFormat="1"/>
    <row r="2420" s="961" customFormat="1"/>
    <row r="2421" s="961" customFormat="1"/>
    <row r="2422" s="961" customFormat="1"/>
    <row r="2423" s="961" customFormat="1"/>
    <row r="2424" s="961" customFormat="1"/>
    <row r="2425" s="961" customFormat="1"/>
    <row r="2426" s="961" customFormat="1"/>
    <row r="2427" s="961" customFormat="1"/>
    <row r="2428" s="961" customFormat="1"/>
    <row r="2429" s="961" customFormat="1"/>
    <row r="2430" s="961" customFormat="1"/>
    <row r="2431" s="961" customFormat="1"/>
    <row r="2432" s="961" customFormat="1"/>
    <row r="2433" s="961" customFormat="1"/>
    <row r="2434" s="961" customFormat="1"/>
    <row r="2435" s="961" customFormat="1"/>
    <row r="2436" s="961" customFormat="1"/>
    <row r="2437" s="961" customFormat="1"/>
    <row r="2438" s="961" customFormat="1"/>
    <row r="2439" s="961" customFormat="1"/>
    <row r="2440" s="961" customFormat="1"/>
    <row r="2441" s="961" customFormat="1"/>
    <row r="2442" s="961" customFormat="1"/>
    <row r="2443" s="961" customFormat="1"/>
    <row r="2444" s="961" customFormat="1"/>
    <row r="2445" s="961" customFormat="1"/>
    <row r="2446" s="961" customFormat="1"/>
    <row r="2447" s="961" customFormat="1"/>
    <row r="2448" s="961" customFormat="1"/>
    <row r="2449" s="961" customFormat="1"/>
    <row r="2450" s="961" customFormat="1"/>
    <row r="2451" s="961" customFormat="1"/>
    <row r="2452" s="961" customFormat="1"/>
    <row r="2453" s="961" customFormat="1"/>
    <row r="2454" s="961" customFormat="1"/>
    <row r="2455" s="961" customFormat="1"/>
    <row r="2456" s="961" customFormat="1"/>
    <row r="2457" s="961" customFormat="1"/>
    <row r="2458" s="961" customFormat="1"/>
    <row r="2459" s="961" customFormat="1"/>
    <row r="2460" s="961" customFormat="1"/>
    <row r="2461" s="961" customFormat="1"/>
    <row r="2462" s="961" customFormat="1"/>
    <row r="2463" s="961" customFormat="1"/>
    <row r="2464" s="961" customFormat="1"/>
    <row r="2465" s="961" customFormat="1"/>
    <row r="2466" s="961" customFormat="1"/>
    <row r="2467" s="961" customFormat="1"/>
    <row r="2468" s="961" customFormat="1"/>
    <row r="2469" s="961" customFormat="1"/>
    <row r="2470" s="961" customFormat="1"/>
    <row r="2471" s="961" customFormat="1"/>
    <row r="2472" s="961" customFormat="1"/>
    <row r="2473" s="961" customFormat="1"/>
    <row r="2474" s="961" customFormat="1"/>
    <row r="2475" s="961" customFormat="1"/>
    <row r="2476" s="961" customFormat="1"/>
    <row r="2477" s="961" customFormat="1"/>
    <row r="2478" s="961" customFormat="1"/>
    <row r="2479" s="961" customFormat="1"/>
    <row r="2480" s="961" customFormat="1"/>
    <row r="2481" s="961" customFormat="1"/>
    <row r="2482" s="961" customFormat="1"/>
    <row r="2483" s="961" customFormat="1"/>
    <row r="2484" s="961" customFormat="1"/>
    <row r="2485" s="961" customFormat="1"/>
    <row r="2486" s="961" customFormat="1"/>
    <row r="2487" s="961" customFormat="1"/>
    <row r="2488" s="961" customFormat="1"/>
    <row r="2489" s="961" customFormat="1"/>
    <row r="2490" s="961" customFormat="1"/>
    <row r="2491" s="961" customFormat="1"/>
    <row r="2492" s="961" customFormat="1"/>
    <row r="2493" s="961" customFormat="1"/>
    <row r="2494" s="961" customFormat="1"/>
    <row r="2495" s="961" customFormat="1"/>
    <row r="2496" s="961" customFormat="1"/>
    <row r="2497" s="961" customFormat="1"/>
    <row r="2498" s="961" customFormat="1"/>
    <row r="2499" s="961" customFormat="1"/>
    <row r="2500" s="961" customFormat="1"/>
    <row r="2501" s="961" customFormat="1"/>
    <row r="2502" s="961" customFormat="1"/>
    <row r="2503" s="961" customFormat="1"/>
    <row r="2504" s="961" customFormat="1"/>
    <row r="2505" s="961" customFormat="1"/>
    <row r="2506" s="961" customFormat="1"/>
    <row r="2507" s="961" customFormat="1"/>
    <row r="2508" s="961" customFormat="1"/>
    <row r="2509" s="961" customFormat="1"/>
    <row r="2510" s="961" customFormat="1"/>
    <row r="2511" s="961" customFormat="1"/>
    <row r="2512" s="961" customFormat="1"/>
    <row r="2513" s="961" customFormat="1"/>
    <row r="2514" s="961" customFormat="1"/>
    <row r="2515" s="961" customFormat="1"/>
    <row r="2516" s="961" customFormat="1"/>
    <row r="2517" s="961" customFormat="1"/>
    <row r="2518" s="961" customFormat="1"/>
    <row r="2519" s="961" customFormat="1"/>
    <row r="2520" s="961" customFormat="1"/>
    <row r="2521" s="961" customFormat="1"/>
    <row r="2522" s="961" customFormat="1"/>
    <row r="2523" s="961" customFormat="1"/>
    <row r="2524" s="961" customFormat="1"/>
    <row r="2525" s="961" customFormat="1"/>
    <row r="2526" s="961" customFormat="1"/>
    <row r="2527" s="961" customFormat="1"/>
    <row r="2528" s="961" customFormat="1"/>
    <row r="2529" s="961" customFormat="1"/>
    <row r="2530" s="961" customFormat="1"/>
    <row r="2531" s="961" customFormat="1"/>
    <row r="2532" s="961" customFormat="1"/>
    <row r="2533" s="961" customFormat="1"/>
    <row r="2534" s="961" customFormat="1"/>
    <row r="2535" s="961" customFormat="1"/>
    <row r="2536" s="961" customFormat="1"/>
    <row r="2537" s="961" customFormat="1"/>
    <row r="2538" s="961" customFormat="1"/>
    <row r="2539" s="961" customFormat="1"/>
    <row r="2540" s="961" customFormat="1"/>
    <row r="2541" s="961" customFormat="1"/>
    <row r="2542" s="961" customFormat="1"/>
    <row r="2543" s="961" customFormat="1"/>
    <row r="2544" s="961" customFormat="1"/>
    <row r="2545" s="961" customFormat="1"/>
    <row r="2546" s="961" customFormat="1"/>
    <row r="2547" s="961" customFormat="1"/>
    <row r="2548" s="961" customFormat="1"/>
    <row r="2549" s="961" customFormat="1"/>
    <row r="2550" s="961" customFormat="1"/>
    <row r="2551" s="961" customFormat="1"/>
    <row r="2552" s="961" customFormat="1"/>
    <row r="2553" s="961" customFormat="1"/>
    <row r="2554" s="961" customFormat="1"/>
    <row r="2555" s="961" customFormat="1"/>
    <row r="2556" s="961" customFormat="1"/>
    <row r="2557" s="961" customFormat="1"/>
    <row r="2558" s="961" customFormat="1"/>
    <row r="2559" s="961" customFormat="1"/>
    <row r="2560" s="961" customFormat="1"/>
    <row r="2561" s="961" customFormat="1"/>
    <row r="2562" s="961" customFormat="1"/>
    <row r="2563" s="961" customFormat="1"/>
    <row r="2564" s="961" customFormat="1"/>
    <row r="2565" s="961" customFormat="1"/>
    <row r="2566" s="961" customFormat="1"/>
    <row r="2567" s="961" customFormat="1"/>
    <row r="2568" s="961" customFormat="1"/>
    <row r="2569" s="961" customFormat="1"/>
    <row r="2570" s="961" customFormat="1"/>
    <row r="2571" s="961" customFormat="1"/>
    <row r="2572" s="961" customFormat="1"/>
    <row r="2573" s="961" customFormat="1"/>
    <row r="2574" s="961" customFormat="1"/>
    <row r="2575" s="961" customFormat="1"/>
    <row r="2576" s="961" customFormat="1"/>
    <row r="2577" s="961" customFormat="1"/>
    <row r="2578" s="961" customFormat="1"/>
    <row r="2579" s="961" customFormat="1"/>
    <row r="2580" s="961" customFormat="1"/>
    <row r="2581" s="961" customFormat="1"/>
    <row r="2582" s="961" customFormat="1"/>
    <row r="2583" s="961" customFormat="1"/>
    <row r="2584" s="961" customFormat="1"/>
    <row r="2585" s="961" customFormat="1"/>
    <row r="2586" s="961" customFormat="1"/>
    <row r="2587" s="961" customFormat="1"/>
    <row r="2588" s="961" customFormat="1"/>
    <row r="2589" s="961" customFormat="1"/>
    <row r="2590" s="961" customFormat="1"/>
    <row r="2591" s="961" customFormat="1"/>
    <row r="2592" s="961" customFormat="1"/>
    <row r="2593" s="961" customFormat="1"/>
    <row r="2594" s="961" customFormat="1"/>
    <row r="2595" s="961" customFormat="1"/>
    <row r="2596" s="961" customFormat="1"/>
    <row r="2597" s="961" customFormat="1"/>
    <row r="2598" s="961" customFormat="1"/>
    <row r="2599" s="961" customFormat="1"/>
    <row r="2600" s="961" customFormat="1"/>
    <row r="2601" s="961" customFormat="1"/>
    <row r="2602" s="961" customFormat="1"/>
    <row r="2603" s="961" customFormat="1"/>
    <row r="2604" s="961" customFormat="1"/>
    <row r="2605" s="961" customFormat="1"/>
    <row r="2606" s="961" customFormat="1"/>
    <row r="2607" s="961" customFormat="1"/>
    <row r="2608" s="961" customFormat="1"/>
    <row r="2609" s="961" customFormat="1"/>
    <row r="2610" s="961" customFormat="1"/>
    <row r="2611" s="961" customFormat="1"/>
    <row r="2612" s="961" customFormat="1"/>
    <row r="2613" s="961" customFormat="1"/>
    <row r="2614" s="961" customFormat="1"/>
    <row r="2615" s="961" customFormat="1"/>
    <row r="2616" s="961" customFormat="1"/>
    <row r="2617" s="961" customFormat="1"/>
    <row r="2618" s="961" customFormat="1"/>
    <row r="2619" s="961" customFormat="1"/>
    <row r="2620" s="961" customFormat="1"/>
    <row r="2621" s="961" customFormat="1"/>
    <row r="2622" s="961" customFormat="1"/>
    <row r="2623" s="961" customFormat="1"/>
    <row r="2624" s="961" customFormat="1"/>
    <row r="2625" s="961" customFormat="1"/>
    <row r="2626" s="961" customFormat="1"/>
    <row r="2627" s="961" customFormat="1"/>
    <row r="2628" s="961" customFormat="1"/>
    <row r="2629" s="961" customFormat="1"/>
    <row r="2630" s="961" customFormat="1"/>
    <row r="2631" s="961" customFormat="1"/>
    <row r="2632" s="961" customFormat="1"/>
    <row r="2633" s="961" customFormat="1"/>
    <row r="2634" s="961" customFormat="1"/>
    <row r="2635" s="961" customFormat="1"/>
    <row r="2636" s="961" customFormat="1"/>
    <row r="2637" s="961" customFormat="1"/>
    <row r="2638" s="961" customFormat="1"/>
    <row r="2639" s="961" customFormat="1"/>
    <row r="2640" s="961" customFormat="1"/>
    <row r="2641" s="961" customFormat="1"/>
    <row r="2642" s="961" customFormat="1"/>
    <row r="2643" s="961" customFormat="1"/>
    <row r="2644" s="961" customFormat="1"/>
    <row r="2645" s="961" customFormat="1"/>
    <row r="2646" s="961" customFormat="1"/>
    <row r="2647" s="961" customFormat="1"/>
    <row r="2648" s="961" customFormat="1"/>
    <row r="2649" s="961" customFormat="1"/>
    <row r="2650" s="961" customFormat="1"/>
    <row r="2651" s="961" customFormat="1"/>
    <row r="2652" s="961" customFormat="1"/>
    <row r="2653" s="961" customFormat="1"/>
    <row r="2654" s="961" customFormat="1"/>
    <row r="2655" s="961" customFormat="1"/>
    <row r="2656" s="961" customFormat="1"/>
    <row r="2657" s="961" customFormat="1"/>
    <row r="2658" s="961" customFormat="1"/>
    <row r="2659" s="961" customFormat="1"/>
    <row r="2660" s="961" customFormat="1"/>
    <row r="2661" s="961" customFormat="1"/>
    <row r="2662" s="961" customFormat="1"/>
    <row r="2663" s="961" customFormat="1"/>
    <row r="2664" s="961" customFormat="1"/>
    <row r="2665" s="961" customFormat="1"/>
    <row r="2666" s="961" customFormat="1"/>
    <row r="2667" s="961" customFormat="1"/>
    <row r="2668" s="961" customFormat="1"/>
    <row r="2669" s="961" customFormat="1"/>
    <row r="2670" s="961" customFormat="1"/>
    <row r="2671" s="961" customFormat="1"/>
    <row r="2672" s="961" customFormat="1"/>
    <row r="2673" s="961" customFormat="1"/>
    <row r="2674" s="961" customFormat="1"/>
    <row r="2675" s="961" customFormat="1"/>
    <row r="2676" s="961" customFormat="1"/>
    <row r="2677" s="961" customFormat="1"/>
    <row r="2678" s="961" customFormat="1"/>
    <row r="2679" s="961" customFormat="1"/>
    <row r="2680" s="961" customFormat="1"/>
    <row r="2681" s="961" customFormat="1"/>
    <row r="2682" s="961" customFormat="1"/>
    <row r="2683" s="961" customFormat="1"/>
    <row r="2684" s="961" customFormat="1"/>
    <row r="2685" s="961" customFormat="1"/>
    <row r="2686" s="961" customFormat="1"/>
    <row r="2687" s="961" customFormat="1"/>
    <row r="2688" s="961" customFormat="1"/>
    <row r="2689" s="961" customFormat="1"/>
    <row r="2690" s="961" customFormat="1"/>
    <row r="2691" s="961" customFormat="1"/>
    <row r="2692" s="961" customFormat="1"/>
    <row r="2693" s="961" customFormat="1"/>
    <row r="2694" s="961" customFormat="1"/>
    <row r="2695" s="961" customFormat="1"/>
    <row r="2696" s="961" customFormat="1"/>
    <row r="2697" s="961" customFormat="1"/>
    <row r="2698" s="961" customFormat="1"/>
    <row r="2699" s="961" customFormat="1"/>
    <row r="2700" s="961" customFormat="1"/>
    <row r="2701" s="961" customFormat="1"/>
    <row r="2702" s="961" customFormat="1"/>
    <row r="2703" s="961" customFormat="1"/>
    <row r="2704" s="961" customFormat="1"/>
    <row r="2705" s="961" customFormat="1"/>
    <row r="2706" s="961" customFormat="1"/>
    <row r="2707" s="961" customFormat="1"/>
    <row r="2708" s="961" customFormat="1"/>
    <row r="2709" s="961" customFormat="1"/>
    <row r="2710" s="961" customFormat="1"/>
    <row r="2711" s="961" customFormat="1"/>
    <row r="2712" s="961" customFormat="1"/>
    <row r="2713" s="961" customFormat="1"/>
    <row r="2714" s="961" customFormat="1"/>
    <row r="2715" s="961" customFormat="1"/>
    <row r="2716" s="961" customFormat="1"/>
    <row r="2717" s="961" customFormat="1"/>
    <row r="2718" s="961" customFormat="1"/>
    <row r="2719" s="961" customFormat="1"/>
    <row r="2720" s="961" customFormat="1"/>
    <row r="2721" s="961" customFormat="1"/>
    <row r="2722" s="961" customFormat="1"/>
    <row r="2723" s="961" customFormat="1"/>
    <row r="2724" s="961" customFormat="1"/>
    <row r="2725" s="961" customFormat="1"/>
    <row r="2726" s="961" customFormat="1"/>
    <row r="2727" s="961" customFormat="1"/>
    <row r="2728" s="961" customFormat="1"/>
    <row r="2729" s="961" customFormat="1"/>
    <row r="2730" s="961" customFormat="1"/>
    <row r="2731" s="961" customFormat="1"/>
    <row r="2732" s="961" customFormat="1"/>
    <row r="2733" s="961" customFormat="1"/>
    <row r="2734" s="961" customFormat="1"/>
    <row r="2735" s="961" customFormat="1"/>
    <row r="2736" s="961" customFormat="1"/>
    <row r="2737" s="961" customFormat="1"/>
    <row r="2738" s="961" customFormat="1"/>
    <row r="2739" s="961" customFormat="1"/>
    <row r="2740" s="961" customFormat="1"/>
    <row r="2741" s="961" customFormat="1"/>
    <row r="2742" s="961" customFormat="1"/>
    <row r="2743" s="961" customFormat="1"/>
    <row r="2744" s="961" customFormat="1"/>
    <row r="2745" s="961" customFormat="1"/>
    <row r="2746" s="961" customFormat="1"/>
    <row r="2747" s="961" customFormat="1"/>
    <row r="2748" s="961" customFormat="1"/>
    <row r="2749" s="961" customFormat="1"/>
    <row r="2750" s="961" customFormat="1"/>
    <row r="2751" s="961" customFormat="1"/>
    <row r="2752" s="961" customFormat="1"/>
    <row r="2753" s="961" customFormat="1"/>
    <row r="2754" s="961" customFormat="1"/>
    <row r="2755" s="961" customFormat="1"/>
    <row r="2756" s="961" customFormat="1"/>
    <row r="2757" s="961" customFormat="1"/>
    <row r="2758" s="961" customFormat="1"/>
    <row r="2759" s="961" customFormat="1"/>
    <row r="2760" s="961" customFormat="1"/>
    <row r="2761" s="961" customFormat="1"/>
    <row r="2762" s="961" customFormat="1"/>
    <row r="2763" s="961" customFormat="1"/>
    <row r="2764" s="961" customFormat="1"/>
    <row r="2765" s="961" customFormat="1"/>
    <row r="2766" s="961" customFormat="1"/>
    <row r="2767" s="961" customFormat="1"/>
    <row r="2768" s="961" customFormat="1"/>
    <row r="2769" s="961" customFormat="1"/>
    <row r="2770" s="961" customFormat="1"/>
    <row r="2771" s="961" customFormat="1"/>
    <row r="2772" s="961" customFormat="1"/>
    <row r="2773" s="961" customFormat="1"/>
    <row r="2774" s="961" customFormat="1"/>
    <row r="2775" s="961" customFormat="1"/>
    <row r="2776" s="961" customFormat="1"/>
    <row r="2777" s="961" customFormat="1"/>
    <row r="2778" s="961" customFormat="1"/>
    <row r="2779" s="961" customFormat="1"/>
    <row r="2780" s="961" customFormat="1"/>
    <row r="2781" s="961" customFormat="1"/>
    <row r="2782" s="961" customFormat="1"/>
    <row r="2783" s="961" customFormat="1"/>
    <row r="2784" s="961" customFormat="1"/>
    <row r="2785" s="961" customFormat="1"/>
    <row r="2786" s="961" customFormat="1"/>
    <row r="2787" s="961" customFormat="1"/>
    <row r="2788" s="961" customFormat="1"/>
    <row r="2789" s="961" customFormat="1"/>
    <row r="2790" s="961" customFormat="1"/>
    <row r="2791" s="961" customFormat="1"/>
    <row r="2792" s="961" customFormat="1"/>
    <row r="2793" s="961" customFormat="1"/>
    <row r="2794" s="961" customFormat="1"/>
    <row r="2795" s="961" customFormat="1"/>
    <row r="2796" s="961" customFormat="1"/>
    <row r="2797" s="961" customFormat="1"/>
    <row r="2798" s="961" customFormat="1"/>
    <row r="2799" s="961" customFormat="1"/>
    <row r="2800" s="961" customFormat="1"/>
    <row r="2801" s="961" customFormat="1"/>
    <row r="2802" s="961" customFormat="1"/>
    <row r="2803" s="961" customFormat="1"/>
    <row r="2804" s="961" customFormat="1"/>
    <row r="2805" s="961" customFormat="1"/>
    <row r="2806" s="961" customFormat="1"/>
    <row r="2807" s="961" customFormat="1"/>
    <row r="2808" s="961" customFormat="1"/>
    <row r="2809" s="961" customFormat="1"/>
    <row r="2810" s="961" customFormat="1"/>
    <row r="2811" s="961" customFormat="1"/>
    <row r="2812" s="961" customFormat="1"/>
    <row r="2813" s="961" customFormat="1"/>
    <row r="2814" s="961" customFormat="1"/>
    <row r="2815" s="961" customFormat="1"/>
    <row r="2816" s="961" customFormat="1"/>
    <row r="2817" s="961" customFormat="1"/>
    <row r="2818" s="961" customFormat="1"/>
    <row r="2819" s="961" customFormat="1"/>
    <row r="2820" s="961" customFormat="1"/>
    <row r="2821" s="961" customFormat="1"/>
    <row r="2822" s="961" customFormat="1"/>
    <row r="2823" s="961" customFormat="1"/>
    <row r="2824" s="961" customFormat="1"/>
    <row r="2825" s="961" customFormat="1"/>
    <row r="2826" s="961" customFormat="1"/>
    <row r="2827" s="961" customFormat="1"/>
    <row r="2828" s="961" customFormat="1"/>
    <row r="2829" s="961" customFormat="1"/>
    <row r="2830" s="961" customFormat="1"/>
    <row r="2831" s="961" customFormat="1"/>
    <row r="2832" s="961" customFormat="1"/>
    <row r="2833" s="961" customFormat="1"/>
    <row r="2834" s="961" customFormat="1"/>
    <row r="2835" s="961" customFormat="1"/>
    <row r="2836" s="961" customFormat="1"/>
    <row r="2837" s="961" customFormat="1"/>
    <row r="2838" s="961" customFormat="1"/>
    <row r="2839" s="961" customFormat="1"/>
    <row r="2840" s="961" customFormat="1"/>
    <row r="2841" s="961" customFormat="1"/>
    <row r="2842" s="961" customFormat="1"/>
    <row r="2843" s="961" customFormat="1"/>
    <row r="2844" s="961" customFormat="1"/>
    <row r="2845" s="961" customFormat="1"/>
    <row r="2846" s="961" customFormat="1"/>
    <row r="2847" s="961" customFormat="1"/>
    <row r="2848" s="961" customFormat="1"/>
    <row r="2849" s="961" customFormat="1"/>
    <row r="2850" s="961" customFormat="1"/>
    <row r="2851" s="961" customFormat="1"/>
    <row r="2852" s="961" customFormat="1"/>
    <row r="2853" s="961" customFormat="1"/>
    <row r="2854" s="961" customFormat="1"/>
    <row r="2855" s="961" customFormat="1"/>
    <row r="2856" s="961" customFormat="1"/>
    <row r="2857" s="961" customFormat="1"/>
    <row r="2858" s="961" customFormat="1"/>
    <row r="2859" s="961" customFormat="1"/>
    <row r="2860" s="961" customFormat="1"/>
    <row r="2861" s="961" customFormat="1"/>
    <row r="2862" s="961" customFormat="1"/>
    <row r="2863" s="961" customFormat="1"/>
    <row r="2864" s="961" customFormat="1"/>
    <row r="2865" s="961" customFormat="1"/>
    <row r="2866" s="961" customFormat="1"/>
    <row r="2867" s="961" customFormat="1"/>
    <row r="2868" s="961" customFormat="1"/>
    <row r="2869" s="961" customFormat="1"/>
    <row r="2870" s="961" customFormat="1"/>
    <row r="2871" s="961" customFormat="1"/>
    <row r="2872" s="961" customFormat="1"/>
    <row r="2873" s="961" customFormat="1"/>
    <row r="2874" s="961" customFormat="1"/>
    <row r="2875" s="961" customFormat="1"/>
    <row r="2876" s="961" customFormat="1"/>
    <row r="2877" s="961" customFormat="1"/>
    <row r="2878" s="961" customFormat="1"/>
    <row r="2879" s="961" customFormat="1"/>
    <row r="2880" s="961" customFormat="1"/>
    <row r="2881" s="961" customFormat="1"/>
    <row r="2882" s="961" customFormat="1"/>
    <row r="2883" s="961" customFormat="1"/>
    <row r="2884" s="961" customFormat="1"/>
    <row r="2885" s="961" customFormat="1"/>
    <row r="2886" s="961" customFormat="1"/>
    <row r="2887" s="961" customFormat="1"/>
    <row r="2888" s="961" customFormat="1"/>
    <row r="2889" s="961" customFormat="1"/>
    <row r="2890" s="961" customFormat="1"/>
    <row r="2891" s="961" customFormat="1"/>
    <row r="2892" s="961" customFormat="1"/>
    <row r="2893" s="961" customFormat="1"/>
    <row r="2894" s="961" customFormat="1"/>
    <row r="2895" s="961" customFormat="1"/>
    <row r="2896" s="961" customFormat="1"/>
    <row r="2897" s="961" customFormat="1"/>
    <row r="2898" s="961" customFormat="1"/>
    <row r="2899" s="961" customFormat="1"/>
    <row r="2900" s="961" customFormat="1"/>
    <row r="2901" s="961" customFormat="1"/>
    <row r="2902" s="961" customFormat="1"/>
    <row r="2903" s="961" customFormat="1"/>
    <row r="2904" s="961" customFormat="1"/>
    <row r="2905" s="961" customFormat="1"/>
    <row r="2906" s="961" customFormat="1"/>
    <row r="2907" s="961" customFormat="1"/>
    <row r="2908" s="961" customFormat="1"/>
    <row r="2909" s="961" customFormat="1"/>
    <row r="2910" s="961" customFormat="1"/>
    <row r="2911" s="961" customFormat="1"/>
    <row r="2912" s="961" customFormat="1"/>
    <row r="2913" s="961" customFormat="1"/>
    <row r="2914" s="961" customFormat="1"/>
    <row r="2915" s="961" customFormat="1"/>
    <row r="2916" s="961" customFormat="1"/>
    <row r="2917" s="961" customFormat="1"/>
    <row r="2918" s="961" customFormat="1"/>
    <row r="2919" s="961" customFormat="1"/>
    <row r="2920" s="961" customFormat="1"/>
    <row r="2921" s="961" customFormat="1"/>
    <row r="2922" s="961" customFormat="1"/>
    <row r="2923" s="961" customFormat="1"/>
    <row r="2924" s="961" customFormat="1"/>
    <row r="2925" s="961" customFormat="1"/>
    <row r="2926" s="961" customFormat="1"/>
    <row r="2927" s="961" customFormat="1"/>
    <row r="2928" s="961" customFormat="1"/>
    <row r="2929" s="961" customFormat="1"/>
    <row r="2930" s="961" customFormat="1"/>
    <row r="2931" s="961" customFormat="1"/>
    <row r="2932" s="961" customFormat="1"/>
    <row r="2933" s="961" customFormat="1"/>
    <row r="2934" s="961" customFormat="1"/>
    <row r="2935" s="961" customFormat="1"/>
    <row r="2936" s="961" customFormat="1"/>
    <row r="2937" s="961" customFormat="1"/>
    <row r="2938" s="961" customFormat="1"/>
    <row r="2939" s="961" customFormat="1"/>
    <row r="2940" s="961" customFormat="1"/>
    <row r="2941" s="961" customFormat="1"/>
    <row r="2942" s="961" customFormat="1"/>
    <row r="2943" s="961" customFormat="1"/>
    <row r="2944" s="961" customFormat="1"/>
    <row r="2945" s="961" customFormat="1"/>
    <row r="2946" s="961" customFormat="1"/>
    <row r="2947" s="961" customFormat="1"/>
    <row r="2948" s="961" customFormat="1"/>
    <row r="2949" s="961" customFormat="1"/>
    <row r="2950" s="961" customFormat="1"/>
    <row r="2951" s="961" customFormat="1"/>
    <row r="2952" s="961" customFormat="1"/>
    <row r="2953" s="961" customFormat="1"/>
    <row r="2954" s="961" customFormat="1"/>
    <row r="2955" s="961" customFormat="1"/>
    <row r="2956" s="961" customFormat="1"/>
    <row r="2957" s="961" customFormat="1"/>
    <row r="2958" s="961" customFormat="1"/>
    <row r="2959" s="961" customFormat="1"/>
    <row r="2960" s="961" customFormat="1"/>
    <row r="2961" s="961" customFormat="1"/>
    <row r="2962" s="961" customFormat="1"/>
    <row r="2963" s="961" customFormat="1"/>
    <row r="2964" s="961" customFormat="1"/>
    <row r="2965" s="961" customFormat="1"/>
    <row r="2966" s="961" customFormat="1"/>
    <row r="2967" s="961" customFormat="1"/>
    <row r="2968" s="961" customFormat="1"/>
    <row r="2969" s="961" customFormat="1"/>
    <row r="2970" s="961" customFormat="1"/>
    <row r="2971" s="961" customFormat="1"/>
    <row r="2972" s="961" customFormat="1"/>
    <row r="2973" s="961" customFormat="1"/>
    <row r="2974" s="961" customFormat="1"/>
    <row r="2975" s="961" customFormat="1"/>
    <row r="2976" s="961" customFormat="1"/>
    <row r="2977" s="961" customFormat="1"/>
    <row r="2978" s="961" customFormat="1"/>
    <row r="2979" s="961" customFormat="1"/>
    <row r="2980" s="961" customFormat="1"/>
    <row r="2981" s="961" customFormat="1"/>
    <row r="2982" s="961" customFormat="1"/>
    <row r="2983" s="961" customFormat="1"/>
    <row r="2984" s="961" customFormat="1"/>
    <row r="2985" s="961" customFormat="1"/>
    <row r="2986" s="961" customFormat="1"/>
    <row r="2987" s="961" customFormat="1"/>
    <row r="2988" s="961" customFormat="1"/>
    <row r="2989" s="961" customFormat="1"/>
    <row r="2990" s="961" customFormat="1"/>
    <row r="2991" s="961" customFormat="1"/>
    <row r="2992" s="961" customFormat="1"/>
    <row r="2993" s="961" customFormat="1"/>
    <row r="2994" s="961" customFormat="1"/>
    <row r="2995" s="961" customFormat="1"/>
    <row r="2996" s="961" customFormat="1"/>
    <row r="2997" s="961" customFormat="1"/>
    <row r="2998" s="961" customFormat="1"/>
    <row r="2999" s="961" customFormat="1"/>
    <row r="3000" s="961" customFormat="1"/>
    <row r="3001" s="961" customFormat="1"/>
    <row r="3002" s="961" customFormat="1"/>
    <row r="3003" s="961" customFormat="1"/>
    <row r="3004" s="961" customFormat="1"/>
    <row r="3005" s="961" customFormat="1"/>
    <row r="3006" s="961" customFormat="1"/>
    <row r="3007" s="961" customFormat="1"/>
    <row r="3008" s="961" customFormat="1"/>
    <row r="3009" s="961" customFormat="1"/>
    <row r="3010" s="961" customFormat="1"/>
    <row r="3011" s="961" customFormat="1"/>
    <row r="3012" s="961" customFormat="1"/>
    <row r="3013" s="961" customFormat="1"/>
    <row r="3014" s="961" customFormat="1"/>
    <row r="3015" s="961" customFormat="1"/>
    <row r="3016" s="961" customFormat="1"/>
    <row r="3017" s="961" customFormat="1"/>
    <row r="3018" s="961" customFormat="1"/>
    <row r="3019" s="961" customFormat="1"/>
    <row r="3020" s="961" customFormat="1"/>
    <row r="3021" s="961" customFormat="1"/>
    <row r="3022" s="961" customFormat="1"/>
    <row r="3023" s="961" customFormat="1"/>
    <row r="3024" s="961" customFormat="1"/>
    <row r="3025" s="961" customFormat="1"/>
    <row r="3026" s="961" customFormat="1"/>
    <row r="3027" s="961" customFormat="1"/>
    <row r="3028" s="961" customFormat="1"/>
    <row r="3029" s="961" customFormat="1"/>
    <row r="3030" s="961" customFormat="1"/>
    <row r="3031" s="961" customFormat="1"/>
    <row r="3032" s="961" customFormat="1"/>
    <row r="3033" s="961" customFormat="1"/>
    <row r="3034" s="961" customFormat="1"/>
    <row r="3035" s="961" customFormat="1"/>
    <row r="3036" s="961" customFormat="1"/>
    <row r="3037" s="961" customFormat="1"/>
    <row r="3038" s="961" customFormat="1"/>
    <row r="3039" s="961" customFormat="1"/>
    <row r="3040" s="961" customFormat="1"/>
    <row r="3041" s="961" customFormat="1"/>
    <row r="3042" s="961" customFormat="1"/>
    <row r="3043" s="961" customFormat="1"/>
    <row r="3044" s="961" customFormat="1"/>
    <row r="3045" s="961" customFormat="1"/>
    <row r="3046" s="961" customFormat="1"/>
    <row r="3047" s="961" customFormat="1"/>
    <row r="3048" s="961" customFormat="1"/>
    <row r="3049" s="961" customFormat="1"/>
    <row r="3050" s="961" customFormat="1"/>
    <row r="3051" s="961" customFormat="1"/>
    <row r="3052" s="961" customFormat="1"/>
    <row r="3053" s="961" customFormat="1"/>
    <row r="3054" s="961" customFormat="1"/>
    <row r="3055" s="961" customFormat="1"/>
    <row r="3056" s="961" customFormat="1"/>
    <row r="3057" s="961" customFormat="1"/>
    <row r="3058" s="961" customFormat="1"/>
    <row r="3059" s="961" customFormat="1"/>
    <row r="3060" s="961" customFormat="1"/>
    <row r="3061" s="961" customFormat="1"/>
    <row r="3062" s="961" customFormat="1"/>
    <row r="3063" s="961" customFormat="1"/>
    <row r="3064" s="961" customFormat="1"/>
    <row r="3065" s="961" customFormat="1"/>
    <row r="3066" s="961" customFormat="1"/>
    <row r="3067" s="961" customFormat="1"/>
    <row r="3068" s="961" customFormat="1"/>
    <row r="3069" s="961" customFormat="1"/>
    <row r="3070" s="961" customFormat="1"/>
    <row r="3071" s="961" customFormat="1"/>
    <row r="3072" s="961" customFormat="1"/>
    <row r="3073" s="961" customFormat="1"/>
    <row r="3074" s="961" customFormat="1"/>
    <row r="3075" s="961" customFormat="1"/>
    <row r="3076" s="961" customFormat="1"/>
    <row r="3077" s="961" customFormat="1"/>
    <row r="3078" s="961" customFormat="1"/>
    <row r="3079" s="961" customFormat="1"/>
    <row r="3080" s="961" customFormat="1"/>
    <row r="3081" s="961" customFormat="1"/>
    <row r="3082" s="961" customFormat="1"/>
    <row r="3083" s="961" customFormat="1"/>
    <row r="3084" s="961" customFormat="1"/>
    <row r="3085" s="961" customFormat="1"/>
    <row r="3086" s="961" customFormat="1"/>
    <row r="3087" s="961" customFormat="1"/>
    <row r="3088" s="961" customFormat="1"/>
    <row r="3089" s="961" customFormat="1"/>
    <row r="3090" s="961" customFormat="1"/>
    <row r="3091" s="961" customFormat="1"/>
    <row r="3092" s="961" customFormat="1"/>
    <row r="3093" s="961" customFormat="1"/>
    <row r="3094" s="961" customFormat="1"/>
    <row r="3095" s="961" customFormat="1"/>
    <row r="3096" s="961" customFormat="1"/>
    <row r="3097" s="961" customFormat="1"/>
    <row r="3098" s="961" customFormat="1"/>
    <row r="3099" s="961" customFormat="1"/>
    <row r="3100" s="961" customFormat="1"/>
    <row r="3101" s="961" customFormat="1"/>
    <row r="3102" s="961" customFormat="1"/>
    <row r="3103" s="961" customFormat="1"/>
    <row r="3104" s="961" customFormat="1"/>
    <row r="3105" s="961" customFormat="1"/>
    <row r="3106" s="961" customFormat="1"/>
    <row r="3107" s="961" customFormat="1"/>
    <row r="3108" s="961" customFormat="1"/>
    <row r="3109" s="961" customFormat="1"/>
    <row r="3110" s="961" customFormat="1"/>
    <row r="3111" s="961" customFormat="1"/>
    <row r="3112" s="961" customFormat="1"/>
    <row r="3113" s="961" customFormat="1"/>
    <row r="3114" s="961" customFormat="1"/>
    <row r="3115" s="961" customFormat="1"/>
    <row r="3116" s="961" customFormat="1"/>
    <row r="3117" s="961" customFormat="1"/>
    <row r="3118" s="961" customFormat="1"/>
    <row r="3119" s="961" customFormat="1"/>
    <row r="3120" s="961" customFormat="1"/>
    <row r="3121" s="961" customFormat="1"/>
    <row r="3122" s="961" customFormat="1"/>
    <row r="3123" s="961" customFormat="1"/>
    <row r="3124" s="961" customFormat="1"/>
    <row r="3125" s="961" customFormat="1"/>
    <row r="3126" s="961" customFormat="1"/>
    <row r="3127" s="961" customFormat="1"/>
    <row r="3128" s="961" customFormat="1"/>
    <row r="3129" s="961" customFormat="1"/>
    <row r="3130" s="961" customFormat="1"/>
    <row r="3131" s="961" customFormat="1"/>
    <row r="3132" s="961" customFormat="1"/>
    <row r="3133" s="961" customFormat="1"/>
    <row r="3134" s="961" customFormat="1"/>
    <row r="3135" s="961" customFormat="1"/>
    <row r="3136" s="961" customFormat="1"/>
    <row r="3137" s="961" customFormat="1"/>
    <row r="3138" s="961" customFormat="1"/>
    <row r="3139" s="961" customFormat="1"/>
    <row r="3140" s="961" customFormat="1"/>
    <row r="3141" s="961" customFormat="1"/>
    <row r="3142" s="961" customFormat="1"/>
    <row r="3143" s="961" customFormat="1"/>
    <row r="3144" s="961" customFormat="1"/>
    <row r="3145" s="961" customFormat="1"/>
    <row r="3146" s="961" customFormat="1"/>
    <row r="3147" s="961" customFormat="1"/>
    <row r="3148" s="961" customFormat="1"/>
    <row r="3149" s="961" customFormat="1"/>
    <row r="3150" s="961" customFormat="1"/>
    <row r="3151" s="961" customFormat="1"/>
    <row r="3152" s="961" customFormat="1"/>
    <row r="3153" s="961" customFormat="1"/>
    <row r="3154" s="961" customFormat="1"/>
    <row r="3155" s="961" customFormat="1"/>
    <row r="3156" s="961" customFormat="1"/>
    <row r="3157" s="961" customFormat="1"/>
    <row r="3158" s="961" customFormat="1"/>
    <row r="3159" s="961" customFormat="1"/>
    <row r="3160" s="961" customFormat="1"/>
    <row r="3161" s="961" customFormat="1"/>
    <row r="3162" s="961" customFormat="1"/>
    <row r="3163" s="961" customFormat="1"/>
    <row r="3164" s="961" customFormat="1"/>
    <row r="3165" s="961" customFormat="1"/>
    <row r="3166" s="961" customFormat="1"/>
    <row r="3167" s="961" customFormat="1"/>
    <row r="3168" s="961" customFormat="1"/>
    <row r="3169" s="961" customFormat="1"/>
    <row r="3170" s="961" customFormat="1"/>
    <row r="3171" s="961" customFormat="1"/>
    <row r="3172" s="961" customFormat="1"/>
    <row r="3173" s="961" customFormat="1"/>
    <row r="3174" s="961" customFormat="1"/>
    <row r="3175" s="961" customFormat="1"/>
    <row r="3176" s="961" customFormat="1"/>
    <row r="3177" s="961" customFormat="1"/>
    <row r="3178" s="961" customFormat="1"/>
    <row r="3179" s="961" customFormat="1"/>
    <row r="3180" s="961" customFormat="1"/>
    <row r="3181" s="961" customFormat="1"/>
    <row r="3182" s="961" customFormat="1"/>
    <row r="3183" s="961" customFormat="1"/>
    <row r="3184" s="961" customFormat="1"/>
    <row r="3185" s="961" customFormat="1"/>
    <row r="3186" s="961" customFormat="1"/>
    <row r="3187" s="961" customFormat="1"/>
    <row r="3188" s="961" customFormat="1"/>
    <row r="3189" s="961" customFormat="1"/>
    <row r="3190" s="961" customFormat="1"/>
    <row r="3191" s="961" customFormat="1"/>
    <row r="3192" s="961" customFormat="1"/>
    <row r="3193" s="961" customFormat="1"/>
    <row r="3194" s="961" customFormat="1"/>
    <row r="3195" s="961" customFormat="1"/>
    <row r="3196" s="961" customFormat="1"/>
    <row r="3197" s="961" customFormat="1"/>
    <row r="3198" s="961" customFormat="1"/>
    <row r="3199" s="961" customFormat="1"/>
    <row r="3200" s="961" customFormat="1"/>
    <row r="3201" s="961" customFormat="1"/>
    <row r="3202" s="961" customFormat="1"/>
    <row r="3203" s="961" customFormat="1"/>
    <row r="3204" s="961" customFormat="1"/>
    <row r="3205" s="961" customFormat="1"/>
    <row r="3206" s="961" customFormat="1"/>
    <row r="3207" s="961" customFormat="1"/>
    <row r="3208" s="961" customFormat="1"/>
    <row r="3209" s="961" customFormat="1"/>
    <row r="3210" s="961" customFormat="1"/>
    <row r="3211" s="961" customFormat="1"/>
    <row r="3212" s="961" customFormat="1"/>
    <row r="3213" s="961" customFormat="1"/>
    <row r="3214" s="961" customFormat="1"/>
    <row r="3215" s="961" customFormat="1"/>
    <row r="3216" s="961" customFormat="1"/>
    <row r="3217" s="961" customFormat="1"/>
    <row r="3218" s="961" customFormat="1"/>
    <row r="3219" s="961" customFormat="1"/>
    <row r="3220" s="961" customFormat="1"/>
    <row r="3221" s="961" customFormat="1"/>
    <row r="3222" s="961" customFormat="1"/>
    <row r="3223" s="961" customFormat="1"/>
    <row r="3224" s="961" customFormat="1"/>
    <row r="3225" s="961" customFormat="1"/>
    <row r="3226" s="961" customFormat="1"/>
    <row r="3227" s="961" customFormat="1"/>
    <row r="3228" s="961" customFormat="1"/>
    <row r="3229" s="961" customFormat="1"/>
    <row r="3230" s="961" customFormat="1"/>
    <row r="3231" s="961" customFormat="1"/>
    <row r="3232" s="961" customFormat="1"/>
    <row r="3233" s="961" customFormat="1"/>
    <row r="3234" s="961" customFormat="1"/>
    <row r="3235" s="961" customFormat="1"/>
    <row r="3236" s="961" customFormat="1"/>
    <row r="3237" s="961" customFormat="1"/>
    <row r="3238" s="961" customFormat="1"/>
    <row r="3239" s="961" customFormat="1"/>
    <row r="3240" s="961" customFormat="1"/>
    <row r="3241" s="961" customFormat="1"/>
    <row r="3242" s="961" customFormat="1"/>
    <row r="3243" s="961" customFormat="1"/>
    <row r="3244" s="961" customFormat="1"/>
    <row r="3245" s="961" customFormat="1"/>
    <row r="3246" s="961" customFormat="1"/>
    <row r="3247" s="961" customFormat="1"/>
    <row r="3248" s="961" customFormat="1"/>
    <row r="3249" s="961" customFormat="1"/>
    <row r="3250" s="961" customFormat="1"/>
    <row r="3251" s="961" customFormat="1"/>
    <row r="3252" s="961" customFormat="1"/>
    <row r="3253" s="961" customFormat="1"/>
    <row r="3254" s="961" customFormat="1"/>
    <row r="3255" s="961" customFormat="1"/>
    <row r="3256" s="961" customFormat="1"/>
    <row r="3257" s="961" customFormat="1"/>
    <row r="3258" s="961" customFormat="1"/>
    <row r="3259" s="961" customFormat="1"/>
    <row r="3260" s="961" customFormat="1"/>
    <row r="3261" s="961" customFormat="1"/>
    <row r="3262" s="961" customFormat="1"/>
    <row r="3263" s="961" customFormat="1"/>
    <row r="3264" s="961" customFormat="1"/>
    <row r="3265" s="961" customFormat="1"/>
    <row r="3266" s="961" customFormat="1"/>
    <row r="3267" s="961" customFormat="1"/>
    <row r="3268" s="961" customFormat="1"/>
    <row r="3269" s="961" customFormat="1"/>
    <row r="3270" s="961" customFormat="1"/>
    <row r="3271" s="961" customFormat="1"/>
    <row r="3272" s="961" customFormat="1"/>
    <row r="3273" s="961" customFormat="1"/>
    <row r="3274" s="961" customFormat="1"/>
    <row r="3275" s="961" customFormat="1"/>
    <row r="3276" s="961" customFormat="1"/>
    <row r="3277" s="961" customFormat="1"/>
    <row r="3278" s="961" customFormat="1"/>
    <row r="3279" s="961" customFormat="1"/>
    <row r="3280" s="961" customFormat="1"/>
    <row r="3281" s="961" customFormat="1"/>
    <row r="3282" s="961" customFormat="1"/>
    <row r="3283" s="961" customFormat="1"/>
    <row r="3284" s="961" customFormat="1"/>
    <row r="3285" s="961" customFormat="1"/>
    <row r="3286" s="961" customFormat="1"/>
    <row r="3287" s="961" customFormat="1"/>
    <row r="3288" s="961" customFormat="1"/>
    <row r="3289" s="961" customFormat="1"/>
    <row r="3290" s="961" customFormat="1"/>
    <row r="3291" s="961" customFormat="1"/>
    <row r="3292" s="961" customFormat="1"/>
    <row r="3293" s="961" customFormat="1"/>
    <row r="3294" s="961" customFormat="1"/>
    <row r="3295" s="961" customFormat="1"/>
    <row r="3296" s="961" customFormat="1"/>
    <row r="3297" s="961" customFormat="1"/>
    <row r="3298" s="961" customFormat="1"/>
    <row r="3299" s="961" customFormat="1"/>
    <row r="3300" s="961" customFormat="1"/>
    <row r="3301" s="961" customFormat="1"/>
    <row r="3302" s="961" customFormat="1"/>
    <row r="3303" s="961" customFormat="1"/>
    <row r="3304" s="961" customFormat="1"/>
    <row r="3305" s="961" customFormat="1"/>
    <row r="3306" s="961" customFormat="1"/>
    <row r="3307" s="961" customFormat="1"/>
    <row r="3308" s="961" customFormat="1"/>
    <row r="3309" s="961" customFormat="1"/>
    <row r="3310" s="961" customFormat="1"/>
    <row r="3311" s="961" customFormat="1"/>
    <row r="3312" s="961" customFormat="1"/>
    <row r="3313" s="961" customFormat="1"/>
    <row r="3314" s="961" customFormat="1"/>
    <row r="3315" s="961" customFormat="1"/>
    <row r="3316" s="961" customFormat="1"/>
    <row r="3317" s="961" customFormat="1"/>
    <row r="3318" s="961" customFormat="1"/>
    <row r="3319" s="961" customFormat="1"/>
    <row r="3320" s="961" customFormat="1"/>
    <row r="3321" s="961" customFormat="1"/>
    <row r="3322" s="961" customFormat="1"/>
    <row r="3323" s="961" customFormat="1"/>
    <row r="3324" s="961" customFormat="1"/>
    <row r="3325" s="961" customFormat="1"/>
    <row r="3326" s="961" customFormat="1"/>
    <row r="3327" s="961" customFormat="1"/>
    <row r="3328" s="961" customFormat="1"/>
    <row r="3329" s="961" customFormat="1"/>
    <row r="3330" s="961" customFormat="1"/>
    <row r="3331" s="961" customFormat="1"/>
    <row r="3332" s="961" customFormat="1"/>
    <row r="3333" s="961" customFormat="1"/>
    <row r="3334" s="961" customFormat="1"/>
    <row r="3335" s="961" customFormat="1"/>
    <row r="3336" s="961" customFormat="1"/>
    <row r="3337" s="961" customFormat="1"/>
    <row r="3338" s="961" customFormat="1"/>
    <row r="3339" s="961" customFormat="1"/>
    <row r="3340" s="961" customFormat="1"/>
    <row r="3341" s="961" customFormat="1"/>
    <row r="3342" s="961" customFormat="1"/>
    <row r="3343" s="961" customFormat="1"/>
    <row r="3344" s="961" customFormat="1"/>
    <row r="3345" s="961" customFormat="1"/>
    <row r="3346" s="961" customFormat="1"/>
    <row r="3347" s="961" customFormat="1"/>
    <row r="3348" s="961" customFormat="1"/>
    <row r="3349" s="961" customFormat="1"/>
    <row r="3350" s="961" customFormat="1"/>
    <row r="3351" s="961" customFormat="1"/>
    <row r="3352" s="961" customFormat="1"/>
    <row r="3353" s="961" customFormat="1"/>
    <row r="3354" s="961" customFormat="1"/>
    <row r="3355" s="961" customFormat="1"/>
    <row r="3356" s="961" customFormat="1"/>
    <row r="3357" s="961" customFormat="1"/>
    <row r="3358" s="961" customFormat="1"/>
    <row r="3359" s="961" customFormat="1"/>
    <row r="3360" s="961" customFormat="1"/>
    <row r="3361" s="961" customFormat="1"/>
    <row r="3362" s="961" customFormat="1"/>
    <row r="3363" s="961" customFormat="1"/>
    <row r="3364" s="961" customFormat="1"/>
    <row r="3365" s="961" customFormat="1"/>
    <row r="3366" s="961" customFormat="1"/>
    <row r="3367" s="961" customFormat="1"/>
    <row r="3368" s="961" customFormat="1"/>
    <row r="3369" s="961" customFormat="1"/>
    <row r="3370" s="961" customFormat="1"/>
    <row r="3371" s="961" customFormat="1"/>
    <row r="3372" s="961" customFormat="1"/>
    <row r="3373" s="961" customFormat="1"/>
    <row r="3374" s="961" customFormat="1"/>
    <row r="3375" s="961" customFormat="1"/>
    <row r="3376" s="961" customFormat="1"/>
    <row r="3377" s="961" customFormat="1"/>
    <row r="3378" s="961" customFormat="1"/>
    <row r="3379" s="961" customFormat="1"/>
    <row r="3380" s="961" customFormat="1"/>
    <row r="3381" s="961" customFormat="1"/>
    <row r="3382" s="961" customFormat="1"/>
    <row r="3383" s="961" customFormat="1"/>
    <row r="3384" s="961" customFormat="1"/>
    <row r="3385" s="961" customFormat="1"/>
    <row r="3386" s="961" customFormat="1"/>
    <row r="3387" s="961" customFormat="1"/>
    <row r="3388" s="961" customFormat="1"/>
    <row r="3389" s="961" customFormat="1"/>
    <row r="3390" s="961" customFormat="1"/>
    <row r="3391" s="961" customFormat="1"/>
    <row r="3392" s="961" customFormat="1"/>
    <row r="3393" s="961" customFormat="1"/>
    <row r="3394" s="961" customFormat="1"/>
    <row r="3395" s="961" customFormat="1"/>
    <row r="3396" s="961" customFormat="1"/>
    <row r="3397" s="961" customFormat="1"/>
    <row r="3398" s="961" customFormat="1"/>
    <row r="3399" s="961" customFormat="1"/>
    <row r="3400" s="961" customFormat="1"/>
    <row r="3401" s="961" customFormat="1"/>
    <row r="3402" s="961" customFormat="1"/>
    <row r="3403" s="961" customFormat="1"/>
    <row r="3404" s="961" customFormat="1"/>
    <row r="3405" s="961" customFormat="1"/>
    <row r="3406" s="961" customFormat="1"/>
    <row r="3407" s="961" customFormat="1"/>
    <row r="3408" s="961" customFormat="1"/>
    <row r="3409" s="961" customFormat="1"/>
    <row r="3410" s="961" customFormat="1"/>
    <row r="3411" s="961" customFormat="1"/>
    <row r="3412" s="961" customFormat="1"/>
    <row r="3413" s="961" customFormat="1"/>
    <row r="3414" s="961" customFormat="1"/>
    <row r="3415" s="961" customFormat="1"/>
    <row r="3416" s="961" customFormat="1"/>
    <row r="3417" s="961" customFormat="1"/>
    <row r="3418" s="961" customFormat="1"/>
    <row r="3419" s="961" customFormat="1"/>
    <row r="3420" s="961" customFormat="1"/>
    <row r="3421" s="961" customFormat="1"/>
    <row r="3422" s="961" customFormat="1"/>
    <row r="3423" s="961" customFormat="1"/>
    <row r="3424" s="961" customFormat="1"/>
    <row r="3425" s="961" customFormat="1"/>
    <row r="3426" s="961" customFormat="1"/>
    <row r="3427" s="961" customFormat="1"/>
    <row r="3428" s="961" customFormat="1"/>
    <row r="3429" s="961" customFormat="1"/>
    <row r="3430" s="961" customFormat="1"/>
    <row r="3431" s="961" customFormat="1"/>
    <row r="3432" s="961" customFormat="1"/>
    <row r="3433" s="961" customFormat="1"/>
    <row r="3434" s="961" customFormat="1"/>
    <row r="3435" s="961" customFormat="1"/>
    <row r="3436" s="961" customFormat="1"/>
    <row r="3437" s="961" customFormat="1"/>
    <row r="3438" s="961" customFormat="1"/>
    <row r="3439" s="961" customFormat="1"/>
    <row r="3440" s="961" customFormat="1"/>
    <row r="3441" s="961" customFormat="1"/>
    <row r="3442" s="961" customFormat="1"/>
    <row r="3443" s="961" customFormat="1"/>
    <row r="3444" s="961" customFormat="1"/>
    <row r="3445" s="961" customFormat="1"/>
    <row r="3446" s="961" customFormat="1"/>
    <row r="3447" s="961" customFormat="1"/>
    <row r="3448" s="961" customFormat="1"/>
    <row r="3449" s="961" customFormat="1"/>
    <row r="3450" s="961" customFormat="1"/>
    <row r="3451" s="961" customFormat="1"/>
    <row r="3452" s="961" customFormat="1"/>
    <row r="3453" s="961" customFormat="1"/>
    <row r="3454" s="961" customFormat="1"/>
    <row r="3455" s="961" customFormat="1"/>
    <row r="3456" s="961" customFormat="1"/>
    <row r="3457" s="961" customFormat="1"/>
    <row r="3458" s="961" customFormat="1"/>
    <row r="3459" s="961" customFormat="1"/>
    <row r="3460" s="961" customFormat="1"/>
    <row r="3461" s="961" customFormat="1"/>
    <row r="3462" s="961" customFormat="1"/>
    <row r="3463" s="961" customFormat="1"/>
    <row r="3464" s="961" customFormat="1"/>
    <row r="3465" s="961" customFormat="1"/>
    <row r="3466" s="961" customFormat="1"/>
    <row r="3467" s="961" customFormat="1"/>
    <row r="3468" s="961" customFormat="1"/>
    <row r="3469" s="961" customFormat="1"/>
    <row r="3470" s="961" customFormat="1"/>
    <row r="3471" s="961" customFormat="1"/>
    <row r="3472" s="961" customFormat="1"/>
    <row r="3473" s="961" customFormat="1"/>
    <row r="3474" s="961" customFormat="1"/>
    <row r="3475" s="961" customFormat="1"/>
    <row r="3476" s="961" customFormat="1"/>
    <row r="3477" s="961" customFormat="1"/>
    <row r="3478" s="961" customFormat="1"/>
    <row r="3479" s="961" customFormat="1"/>
    <row r="3480" s="961" customFormat="1"/>
    <row r="3481" s="961" customFormat="1"/>
    <row r="3482" s="961" customFormat="1"/>
    <row r="3483" s="961" customFormat="1"/>
    <row r="3484" s="961" customFormat="1"/>
    <row r="3485" s="961" customFormat="1"/>
    <row r="3486" s="961" customFormat="1"/>
    <row r="3487" s="961" customFormat="1"/>
    <row r="3488" ht="0" hidden="1" customHeight="1"/>
    <row r="3489" ht="0" hidden="1" customHeight="1"/>
    <row r="3490" ht="0" hidden="1" customHeight="1"/>
    <row r="3491" ht="0" hidden="1" customHeight="1"/>
    <row r="3492" ht="0" hidden="1" customHeight="1"/>
    <row r="3493" ht="0" hidden="1" customHeight="1"/>
    <row r="3494" ht="0" hidden="1" customHeight="1"/>
    <row r="3495" ht="0" hidden="1" customHeight="1"/>
    <row r="3496" ht="0" hidden="1" customHeight="1"/>
    <row r="3497" ht="0" hidden="1" customHeight="1"/>
    <row r="3498" ht="0" hidden="1" customHeight="1"/>
    <row r="3499" ht="0" hidden="1" customHeight="1"/>
    <row r="3500" ht="0" hidden="1" customHeight="1"/>
    <row r="3501" ht="0" hidden="1" customHeight="1"/>
    <row r="3502" ht="0" hidden="1" customHeight="1"/>
    <row r="3503" ht="0" hidden="1" customHeight="1"/>
  </sheetData>
  <mergeCells count="2">
    <mergeCell ref="A2:I2"/>
    <mergeCell ref="A5:F5"/>
  </mergeCells>
  <phoneticPr fontId="0" type="noConversion"/>
  <conditionalFormatting sqref="L9:L14 L34:L101 L109">
    <cfRule type="cellIs" dxfId="22" priority="7" operator="lessThan">
      <formula>0</formula>
    </cfRule>
    <cfRule type="cellIs" dxfId="21" priority="8" operator="greaterThan">
      <formula>0</formula>
    </cfRule>
  </conditionalFormatting>
  <conditionalFormatting sqref="L16:L23">
    <cfRule type="cellIs" dxfId="20" priority="5" operator="lessThan">
      <formula>0</formula>
    </cfRule>
    <cfRule type="cellIs" dxfId="19" priority="6" operator="greaterThan">
      <formula>0</formula>
    </cfRule>
  </conditionalFormatting>
  <conditionalFormatting sqref="L25:L32">
    <cfRule type="cellIs" dxfId="18" priority="3" operator="lessThan">
      <formula>0</formula>
    </cfRule>
    <cfRule type="cellIs" dxfId="17" priority="4" operator="greaterThan">
      <formula>0</formula>
    </cfRule>
  </conditionalFormatting>
  <conditionalFormatting sqref="L115:L222">
    <cfRule type="cellIs" dxfId="16" priority="1" operator="lessThan">
      <formula>0</formula>
    </cfRule>
    <cfRule type="cellIs" dxfId="15"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workbookViewId="0">
      <selection activeCell="H29" sqref="H29"/>
    </sheetView>
  </sheetViews>
  <sheetFormatPr defaultColWidth="9.140625" defaultRowHeight="12.75" customHeight="1"/>
  <cols>
    <col min="1" max="1" width="19.7109375" style="1" customWidth="1"/>
    <col min="2" max="2" width="63.42578125" style="110" customWidth="1"/>
    <col min="3" max="3" width="35.140625" style="657"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17</v>
      </c>
      <c r="B1" s="145"/>
      <c r="C1" s="18"/>
    </row>
    <row r="2" spans="1:4" ht="12.75" customHeight="1">
      <c r="A2" s="353" t="s">
        <v>929</v>
      </c>
      <c r="B2" s="146"/>
      <c r="C2" s="121"/>
    </row>
    <row r="3" spans="1:4" ht="12.75" customHeight="1">
      <c r="A3" s="353"/>
      <c r="B3" s="146"/>
      <c r="C3" s="121"/>
    </row>
    <row r="4" spans="1:4">
      <c r="A4" s="7"/>
      <c r="B4" s="11"/>
      <c r="C4" s="477"/>
    </row>
    <row r="5" spans="1:4" ht="12.75" customHeight="1">
      <c r="A5" s="2"/>
      <c r="B5" s="365" t="s">
        <v>3070</v>
      </c>
      <c r="C5" s="367"/>
      <c r="D5" s="673"/>
    </row>
    <row r="6" spans="1:4" ht="12.75" customHeight="1">
      <c r="A6" s="364"/>
      <c r="B6" s="368" t="s">
        <v>2064</v>
      </c>
      <c r="C6" s="368" t="s">
        <v>2065</v>
      </c>
      <c r="D6" s="769">
        <v>48962</v>
      </c>
    </row>
    <row r="7" spans="1:4" ht="12.75" customHeight="1">
      <c r="A7" s="366"/>
      <c r="B7" s="368" t="s">
        <v>2064</v>
      </c>
      <c r="C7" s="368" t="s">
        <v>2066</v>
      </c>
      <c r="D7" s="769">
        <v>51169</v>
      </c>
    </row>
    <row r="8" spans="1:4" ht="12.75" customHeight="1">
      <c r="A8" s="366"/>
      <c r="B8" s="368" t="s">
        <v>2064</v>
      </c>
      <c r="C8" s="368" t="s">
        <v>2317</v>
      </c>
      <c r="D8" s="769">
        <v>54652</v>
      </c>
    </row>
    <row r="9" spans="1:4" ht="12.75" customHeight="1">
      <c r="A9" s="366"/>
      <c r="B9" s="368" t="s">
        <v>2064</v>
      </c>
      <c r="C9" s="368" t="s">
        <v>2318</v>
      </c>
      <c r="D9" s="769">
        <v>53790</v>
      </c>
    </row>
    <row r="10" spans="1:4" ht="12.75" customHeight="1">
      <c r="A10" s="366"/>
      <c r="B10" s="368" t="s">
        <v>2064</v>
      </c>
      <c r="C10" s="368" t="s">
        <v>2319</v>
      </c>
      <c r="D10" s="769">
        <v>57245</v>
      </c>
    </row>
    <row r="11" spans="1:4" ht="12.75" customHeight="1">
      <c r="A11" s="366"/>
      <c r="B11" s="368" t="s">
        <v>2064</v>
      </c>
      <c r="C11" s="368" t="s">
        <v>2320</v>
      </c>
      <c r="D11" s="769">
        <v>59315</v>
      </c>
    </row>
    <row r="12" spans="1:4" ht="12.75" customHeight="1">
      <c r="A12" s="366"/>
      <c r="B12" s="368" t="s">
        <v>2064</v>
      </c>
      <c r="C12" s="368" t="s">
        <v>2321</v>
      </c>
      <c r="D12" s="769">
        <v>64995</v>
      </c>
    </row>
    <row r="13" spans="1:4" ht="12.75" customHeight="1">
      <c r="A13" s="366"/>
      <c r="B13" s="368" t="s">
        <v>2064</v>
      </c>
      <c r="C13" s="368" t="s">
        <v>2067</v>
      </c>
      <c r="D13" s="769">
        <v>69250</v>
      </c>
    </row>
    <row r="14" spans="1:4" ht="12.75" customHeight="1">
      <c r="A14" s="366"/>
      <c r="B14" s="367"/>
      <c r="C14" s="367"/>
      <c r="D14" s="673"/>
    </row>
    <row r="15" spans="1:4" ht="12.75" customHeight="1">
      <c r="A15" s="366"/>
      <c r="B15" s="367" t="s">
        <v>2068</v>
      </c>
      <c r="C15" s="367"/>
      <c r="D15" s="372"/>
    </row>
    <row r="16" spans="1:4" ht="12.75" customHeight="1">
      <c r="A16" s="366"/>
      <c r="B16" s="368" t="s">
        <v>2068</v>
      </c>
      <c r="C16" s="368" t="s">
        <v>2069</v>
      </c>
      <c r="D16" s="769">
        <v>42684</v>
      </c>
    </row>
    <row r="17" spans="1:9" ht="12.75" customHeight="1">
      <c r="A17" s="366"/>
      <c r="B17" s="368" t="s">
        <v>2068</v>
      </c>
      <c r="C17" s="368" t="s">
        <v>2070</v>
      </c>
      <c r="D17" s="769">
        <v>46952</v>
      </c>
    </row>
    <row r="18" spans="1:9" ht="12.75" customHeight="1">
      <c r="A18" s="366"/>
      <c r="B18" s="368" t="s">
        <v>2068</v>
      </c>
      <c r="C18" s="368" t="s">
        <v>2071</v>
      </c>
      <c r="D18" s="769">
        <v>47592</v>
      </c>
    </row>
    <row r="19" spans="1:9" ht="12.75" customHeight="1">
      <c r="A19" s="366"/>
      <c r="B19" s="368" t="s">
        <v>2068</v>
      </c>
      <c r="C19" s="368" t="s">
        <v>2072</v>
      </c>
      <c r="D19" s="769">
        <v>50341.5</v>
      </c>
    </row>
    <row r="20" spans="1:9" ht="12.75" customHeight="1">
      <c r="A20" s="366"/>
      <c r="B20" s="368" t="s">
        <v>2068</v>
      </c>
      <c r="C20" s="368" t="s">
        <v>2073</v>
      </c>
      <c r="D20" s="769">
        <v>50754.5</v>
      </c>
    </row>
    <row r="21" spans="1:9" ht="12.75" customHeight="1">
      <c r="A21" s="366"/>
      <c r="B21" s="367"/>
      <c r="C21" s="367"/>
      <c r="D21" s="372"/>
    </row>
    <row r="22" spans="1:9" ht="12.75" customHeight="1">
      <c r="A22" s="366"/>
      <c r="B22" s="373" t="s">
        <v>2074</v>
      </c>
      <c r="C22" s="367"/>
      <c r="D22" s="770"/>
    </row>
    <row r="23" spans="1:9" ht="12.75" customHeight="1">
      <c r="A23" s="366"/>
      <c r="B23" s="368" t="s">
        <v>2074</v>
      </c>
      <c r="C23" s="368" t="s">
        <v>2075</v>
      </c>
      <c r="D23" s="769">
        <v>43495</v>
      </c>
      <c r="I23" s="655"/>
    </row>
    <row r="24" spans="1:9" ht="12.75" customHeight="1">
      <c r="A24" s="366"/>
      <c r="B24" s="368" t="s">
        <v>2074</v>
      </c>
      <c r="C24" s="368" t="s">
        <v>2076</v>
      </c>
      <c r="D24" s="769">
        <v>45995</v>
      </c>
      <c r="I24" s="655"/>
    </row>
    <row r="25" spans="1:9" ht="12.75" customHeight="1">
      <c r="A25" s="366"/>
      <c r="B25" s="368" t="s">
        <v>2074</v>
      </c>
      <c r="C25" s="368" t="s">
        <v>2077</v>
      </c>
      <c r="D25" s="769">
        <v>46745</v>
      </c>
      <c r="I25" s="655"/>
    </row>
    <row r="26" spans="1:9" ht="12.75" customHeight="1">
      <c r="A26" s="674"/>
      <c r="B26" s="368" t="s">
        <v>2074</v>
      </c>
      <c r="C26" s="368" t="s">
        <v>2078</v>
      </c>
      <c r="D26" s="769">
        <v>48495</v>
      </c>
    </row>
    <row r="27" spans="1:9" ht="12.75" customHeight="1">
      <c r="A27" s="674"/>
      <c r="B27" s="368" t="s">
        <v>2074</v>
      </c>
      <c r="C27" s="368" t="s">
        <v>2079</v>
      </c>
      <c r="D27" s="769">
        <v>49245</v>
      </c>
    </row>
    <row r="28" spans="1:9" ht="12.75" customHeight="1">
      <c r="A28" s="674"/>
      <c r="B28" s="368" t="s">
        <v>2074</v>
      </c>
      <c r="C28" s="368" t="s">
        <v>2080</v>
      </c>
      <c r="D28" s="769">
        <v>49495</v>
      </c>
    </row>
    <row r="29" spans="1:9" ht="12.75" customHeight="1">
      <c r="A29" s="674"/>
      <c r="B29" s="368" t="s">
        <v>2074</v>
      </c>
      <c r="C29" s="368" t="s">
        <v>2081</v>
      </c>
      <c r="D29" s="769">
        <v>50245</v>
      </c>
    </row>
    <row r="30" spans="1:9" ht="12.75" customHeight="1">
      <c r="A30" s="674"/>
      <c r="B30" s="374"/>
      <c r="C30" s="619"/>
      <c r="D30" s="771"/>
      <c r="F30" s="656"/>
    </row>
    <row r="31" spans="1:9" ht="12.75" customHeight="1">
      <c r="A31" s="674"/>
      <c r="B31" s="373" t="s">
        <v>2082</v>
      </c>
      <c r="C31" s="367"/>
      <c r="D31" s="372"/>
    </row>
    <row r="32" spans="1:9" ht="12.75" customHeight="1">
      <c r="A32" s="674"/>
      <c r="B32" s="368" t="s">
        <v>714</v>
      </c>
      <c r="C32" s="368" t="s">
        <v>2083</v>
      </c>
      <c r="D32" s="769">
        <v>57945</v>
      </c>
    </row>
    <row r="33" spans="1:6" ht="12.75" customHeight="1">
      <c r="A33" s="366"/>
      <c r="B33" s="368" t="s">
        <v>714</v>
      </c>
      <c r="C33" s="368" t="s">
        <v>2084</v>
      </c>
      <c r="D33" s="769">
        <v>61945</v>
      </c>
      <c r="E33" s="655"/>
    </row>
    <row r="34" spans="1:6" ht="12.75" customHeight="1">
      <c r="A34" s="366"/>
      <c r="B34" s="368"/>
      <c r="C34" s="368"/>
      <c r="D34" s="769"/>
      <c r="E34" s="655"/>
      <c r="F34" s="656"/>
    </row>
    <row r="35" spans="1:6" ht="12.75" customHeight="1" thickBot="1">
      <c r="A35" s="367"/>
      <c r="B35" s="370"/>
      <c r="C35" s="372"/>
    </row>
    <row r="36" spans="1:6" ht="12.75" customHeight="1" thickBot="1">
      <c r="A36" s="367"/>
      <c r="B36" s="954" t="s">
        <v>914</v>
      </c>
      <c r="C36" s="366"/>
      <c r="D36" s="772"/>
    </row>
    <row r="37" spans="1:6" ht="12.75" customHeight="1">
      <c r="A37" s="367"/>
      <c r="B37" s="368" t="s">
        <v>914</v>
      </c>
      <c r="C37" s="369" t="s">
        <v>709</v>
      </c>
      <c r="D37" s="777">
        <v>15745</v>
      </c>
    </row>
    <row r="38" spans="1:6" ht="12.75" customHeight="1">
      <c r="A38" s="367"/>
      <c r="B38" s="368" t="s">
        <v>914</v>
      </c>
      <c r="C38" s="369" t="s">
        <v>710</v>
      </c>
      <c r="D38" s="777">
        <v>17495</v>
      </c>
    </row>
    <row r="39" spans="1:6" ht="12.75" customHeight="1">
      <c r="A39" s="367"/>
      <c r="B39" s="368" t="s">
        <v>914</v>
      </c>
      <c r="C39" s="369" t="s">
        <v>2085</v>
      </c>
      <c r="D39" s="777">
        <v>18695</v>
      </c>
    </row>
    <row r="40" spans="1:6" ht="12.75" customHeight="1">
      <c r="A40" s="365"/>
      <c r="B40" s="368" t="s">
        <v>914</v>
      </c>
      <c r="C40" s="369" t="s">
        <v>915</v>
      </c>
      <c r="D40" s="777">
        <v>18495</v>
      </c>
    </row>
    <row r="41" spans="1:6" ht="12.75" customHeight="1">
      <c r="A41" s="367"/>
      <c r="B41" s="368" t="s">
        <v>914</v>
      </c>
      <c r="C41" s="369" t="s">
        <v>916</v>
      </c>
      <c r="D41" s="777">
        <v>18895</v>
      </c>
    </row>
    <row r="42" spans="1:6" ht="12.75" customHeight="1">
      <c r="A42" s="367"/>
      <c r="B42"/>
      <c r="C42"/>
      <c r="D42" s="774"/>
    </row>
    <row r="43" spans="1:6" ht="12.75" customHeight="1">
      <c r="A43" s="367"/>
      <c r="B43" s="365" t="s">
        <v>2086</v>
      </c>
      <c r="C43" s="367"/>
      <c r="D43" s="775"/>
    </row>
    <row r="44" spans="1:6" ht="12.75" customHeight="1">
      <c r="A44" s="367"/>
      <c r="B44" s="368" t="s">
        <v>2086</v>
      </c>
      <c r="C44" s="369" t="s">
        <v>2322</v>
      </c>
      <c r="D44" s="777">
        <v>19995</v>
      </c>
    </row>
    <row r="45" spans="1:6" ht="12.75" customHeight="1">
      <c r="A45" s="367"/>
      <c r="B45" s="368" t="s">
        <v>2086</v>
      </c>
      <c r="C45" s="369" t="s">
        <v>2323</v>
      </c>
      <c r="D45" s="777">
        <v>21995</v>
      </c>
    </row>
    <row r="46" spans="1:6" ht="12.75" customHeight="1">
      <c r="A46"/>
      <c r="B46" s="368" t="s">
        <v>2086</v>
      </c>
      <c r="C46" s="369" t="s">
        <v>2324</v>
      </c>
      <c r="D46" s="777">
        <v>22495</v>
      </c>
    </row>
    <row r="47" spans="1:6" ht="12.75" customHeight="1">
      <c r="A47" s="365"/>
      <c r="B47" s="368" t="s">
        <v>2086</v>
      </c>
      <c r="C47" s="369" t="s">
        <v>2325</v>
      </c>
      <c r="D47" s="777">
        <v>24795</v>
      </c>
    </row>
    <row r="48" spans="1:6" ht="12.75" customHeight="1">
      <c r="A48" s="367"/>
      <c r="B48" s="368" t="s">
        <v>2086</v>
      </c>
      <c r="C48" s="369" t="s">
        <v>2087</v>
      </c>
      <c r="D48" s="777">
        <v>39995</v>
      </c>
    </row>
    <row r="49" spans="1:4" ht="12.75" customHeight="1">
      <c r="A49" s="367"/>
      <c r="B49" s="368" t="s">
        <v>2086</v>
      </c>
      <c r="C49" s="369" t="s">
        <v>2519</v>
      </c>
      <c r="D49" s="777">
        <v>40495</v>
      </c>
    </row>
    <row r="50" spans="1:4" ht="12.75" customHeight="1">
      <c r="A50" s="367"/>
      <c r="B50" s="367"/>
      <c r="C50" s="370"/>
      <c r="D50" s="620"/>
    </row>
    <row r="51" spans="1:4" ht="12.75" customHeight="1">
      <c r="A51" s="367"/>
      <c r="B51" s="365" t="s">
        <v>2088</v>
      </c>
      <c r="C51" s="367"/>
      <c r="D51" s="776"/>
    </row>
    <row r="52" spans="1:4" ht="12.75" customHeight="1">
      <c r="A52" s="367"/>
      <c r="B52" s="368" t="s">
        <v>2088</v>
      </c>
      <c r="C52" s="369" t="s">
        <v>2089</v>
      </c>
      <c r="D52" s="777">
        <v>22295</v>
      </c>
    </row>
    <row r="53" spans="1:4" ht="12.75" customHeight="1">
      <c r="A53" s="367"/>
      <c r="B53" s="371" t="s">
        <v>2088</v>
      </c>
      <c r="C53" s="369" t="s">
        <v>2090</v>
      </c>
      <c r="D53" s="777">
        <v>24295</v>
      </c>
    </row>
    <row r="54" spans="1:4" ht="12.75" customHeight="1">
      <c r="A54" s="365"/>
      <c r="B54" s="371" t="s">
        <v>2088</v>
      </c>
      <c r="C54" s="369" t="s">
        <v>2091</v>
      </c>
      <c r="D54" s="777">
        <v>24895</v>
      </c>
    </row>
    <row r="55" spans="1:4" ht="12.75" customHeight="1">
      <c r="A55" s="367"/>
      <c r="B55" s="371" t="s">
        <v>2088</v>
      </c>
      <c r="C55" s="369" t="s">
        <v>2092</v>
      </c>
      <c r="D55" s="777">
        <v>27295</v>
      </c>
    </row>
    <row r="56" spans="1:4" ht="12.75" customHeight="1">
      <c r="A56" s="367"/>
      <c r="B56" s="371" t="s">
        <v>2088</v>
      </c>
      <c r="C56" s="369" t="s">
        <v>2093</v>
      </c>
      <c r="D56" s="777">
        <v>27895</v>
      </c>
    </row>
    <row r="57" spans="1:4" ht="12.75" customHeight="1">
      <c r="A57" s="367"/>
      <c r="B57" s="367"/>
      <c r="C57" s="367"/>
      <c r="D57" s="776"/>
    </row>
    <row r="58" spans="1:4" ht="12.75" customHeight="1">
      <c r="A58" s="367"/>
      <c r="B58" s="365" t="s">
        <v>2094</v>
      </c>
      <c r="C58" s="367"/>
      <c r="D58" s="776"/>
    </row>
    <row r="59" spans="1:4" ht="12.75" customHeight="1">
      <c r="A59" s="367"/>
      <c r="B59" s="368" t="s">
        <v>2095</v>
      </c>
      <c r="C59" s="369" t="s">
        <v>2096</v>
      </c>
      <c r="D59" s="777">
        <v>28295</v>
      </c>
    </row>
    <row r="60" spans="1:4" ht="12.75" customHeight="1">
      <c r="A60" s="367"/>
      <c r="B60" s="368" t="s">
        <v>2095</v>
      </c>
      <c r="C60" s="369" t="s">
        <v>2097</v>
      </c>
      <c r="D60" s="777">
        <v>49145</v>
      </c>
    </row>
    <row r="61" spans="1:4" ht="12.75" customHeight="1">
      <c r="A61" s="365"/>
      <c r="B61" s="368" t="s">
        <v>2095</v>
      </c>
      <c r="C61" s="369" t="s">
        <v>2098</v>
      </c>
      <c r="D61" s="777">
        <v>49895</v>
      </c>
    </row>
    <row r="62" spans="1:4" ht="12.75" customHeight="1">
      <c r="A62" s="367"/>
      <c r="B62" s="367"/>
      <c r="C62" s="367"/>
      <c r="D62" s="673"/>
    </row>
    <row r="63" spans="1:4" ht="12.75" customHeight="1">
      <c r="A63" s="367"/>
      <c r="B63" s="365" t="s">
        <v>2099</v>
      </c>
      <c r="C63" s="367"/>
      <c r="D63" s="673"/>
    </row>
    <row r="64" spans="1:4" ht="12.75" customHeight="1">
      <c r="A64" s="367"/>
      <c r="B64" s="368" t="s">
        <v>2100</v>
      </c>
      <c r="C64" s="369" t="s">
        <v>2101</v>
      </c>
      <c r="D64" s="773">
        <v>27895</v>
      </c>
    </row>
    <row r="65" spans="1:4" ht="12.75" customHeight="1">
      <c r="A65" s="367"/>
      <c r="B65" s="371" t="s">
        <v>2100</v>
      </c>
      <c r="C65" s="369" t="s">
        <v>2102</v>
      </c>
      <c r="D65" s="773">
        <v>29895</v>
      </c>
    </row>
    <row r="66" spans="1:4" ht="12.75" customHeight="1">
      <c r="A66" s="365"/>
      <c r="B66" s="371" t="s">
        <v>2100</v>
      </c>
      <c r="C66" s="369" t="s">
        <v>2103</v>
      </c>
      <c r="D66" s="773">
        <v>30495</v>
      </c>
    </row>
    <row r="67" spans="1:4" ht="12.75" customHeight="1">
      <c r="A67" s="367"/>
      <c r="B67" s="371" t="s">
        <v>2100</v>
      </c>
      <c r="C67" s="369" t="s">
        <v>2104</v>
      </c>
      <c r="D67" s="773">
        <v>30895</v>
      </c>
    </row>
    <row r="68" spans="1:4" ht="12.75" customHeight="1">
      <c r="A68" s="367"/>
      <c r="B68" s="371" t="s">
        <v>2100</v>
      </c>
      <c r="C68" s="369" t="s">
        <v>2105</v>
      </c>
      <c r="D68" s="773">
        <v>31495</v>
      </c>
    </row>
    <row r="69" spans="1:4" ht="12.75" customHeight="1">
      <c r="A69" s="367"/>
      <c r="B69" s="371" t="s">
        <v>2100</v>
      </c>
      <c r="C69" s="369" t="s">
        <v>2106</v>
      </c>
      <c r="D69" s="773">
        <v>34545</v>
      </c>
    </row>
    <row r="70" spans="1:4" ht="12.75" customHeight="1">
      <c r="A70" s="367"/>
      <c r="B70" s="371" t="s">
        <v>2100</v>
      </c>
      <c r="C70" s="369" t="s">
        <v>2107</v>
      </c>
      <c r="D70" s="773">
        <v>35145</v>
      </c>
    </row>
    <row r="71" spans="1:4" ht="12.75" customHeight="1">
      <c r="A71" s="367"/>
      <c r="B71" s="367"/>
      <c r="C71" s="367"/>
      <c r="D71" s="778"/>
    </row>
    <row r="72" spans="1:4" ht="12.75" customHeight="1">
      <c r="A72" s="367"/>
      <c r="B72" s="373" t="s">
        <v>711</v>
      </c>
      <c r="C72" s="373"/>
      <c r="D72" s="673"/>
    </row>
    <row r="73" spans="1:4" ht="12.75" customHeight="1">
      <c r="A73" s="367"/>
      <c r="B73" s="368" t="s">
        <v>712</v>
      </c>
      <c r="C73" s="369" t="s">
        <v>2108</v>
      </c>
      <c r="D73" s="777">
        <v>37295</v>
      </c>
    </row>
    <row r="74" spans="1:4" ht="12.75" customHeight="1">
      <c r="A74" s="367"/>
      <c r="B74" s="368" t="s">
        <v>712</v>
      </c>
      <c r="C74" s="369" t="s">
        <v>2109</v>
      </c>
      <c r="D74" s="777">
        <v>40245</v>
      </c>
    </row>
    <row r="75" spans="1:4" ht="12.75" customHeight="1">
      <c r="A75" s="367"/>
      <c r="B75" s="368" t="s">
        <v>712</v>
      </c>
      <c r="C75" s="369" t="s">
        <v>2110</v>
      </c>
      <c r="D75" s="777">
        <v>40995</v>
      </c>
    </row>
    <row r="76" spans="1:4" ht="12.75" customHeight="1">
      <c r="A76" s="367"/>
      <c r="B76" s="368" t="s">
        <v>712</v>
      </c>
      <c r="C76" s="369" t="s">
        <v>713</v>
      </c>
      <c r="D76" s="777">
        <v>42745</v>
      </c>
    </row>
    <row r="77" spans="1:4" ht="12.75" customHeight="1">
      <c r="A77" s="367"/>
      <c r="B77" s="368" t="s">
        <v>712</v>
      </c>
      <c r="C77" s="369" t="s">
        <v>2111</v>
      </c>
      <c r="D77" s="777">
        <v>43495</v>
      </c>
    </row>
    <row r="78" spans="1:4" ht="12.75" customHeight="1">
      <c r="A78" s="367"/>
      <c r="B78" s="368" t="s">
        <v>712</v>
      </c>
      <c r="C78" s="369" t="s">
        <v>2112</v>
      </c>
      <c r="D78" s="777">
        <v>47745</v>
      </c>
    </row>
    <row r="79" spans="1:4" ht="12.75" customHeight="1">
      <c r="A79" s="367"/>
      <c r="B79" s="368" t="s">
        <v>712</v>
      </c>
      <c r="C79" s="369" t="s">
        <v>2113</v>
      </c>
      <c r="D79" s="777">
        <v>52395</v>
      </c>
    </row>
    <row r="80" spans="1:4" ht="12.75" customHeight="1">
      <c r="A80" s="367"/>
      <c r="B80" s="374"/>
      <c r="C80" s="619"/>
      <c r="D80" s="372"/>
    </row>
    <row r="81" spans="1:4" ht="12.75" customHeight="1">
      <c r="A81" s="367"/>
      <c r="B81" s="373" t="s">
        <v>2114</v>
      </c>
      <c r="C81" s="367"/>
      <c r="D81" s="770"/>
    </row>
    <row r="82" spans="1:4" ht="12.75" customHeight="1">
      <c r="A82" s="367"/>
      <c r="B82" s="368" t="s">
        <v>712</v>
      </c>
      <c r="C82" s="369" t="s">
        <v>2115</v>
      </c>
      <c r="D82" s="777">
        <v>40245</v>
      </c>
    </row>
    <row r="83" spans="1:4" ht="12.75" customHeight="1">
      <c r="A83" s="367"/>
      <c r="B83" s="368" t="s">
        <v>712</v>
      </c>
      <c r="C83" s="369" t="s">
        <v>2116</v>
      </c>
      <c r="D83" s="777">
        <v>42745</v>
      </c>
    </row>
    <row r="84" spans="1:4" ht="12.75" customHeight="1">
      <c r="A84" s="367"/>
      <c r="B84" s="368" t="s">
        <v>712</v>
      </c>
      <c r="C84" s="369" t="s">
        <v>2117</v>
      </c>
      <c r="D84" s="777">
        <v>43495</v>
      </c>
    </row>
    <row r="85" spans="1:4" ht="12.75" customHeight="1">
      <c r="A85" s="367"/>
      <c r="B85" s="368" t="s">
        <v>712</v>
      </c>
      <c r="C85" s="369" t="s">
        <v>2118</v>
      </c>
      <c r="D85" s="777">
        <v>45245</v>
      </c>
    </row>
    <row r="86" spans="1:4" ht="12.75" customHeight="1">
      <c r="A86" s="367"/>
      <c r="B86" s="368" t="s">
        <v>712</v>
      </c>
      <c r="C86" s="369" t="s">
        <v>2119</v>
      </c>
      <c r="D86" s="777">
        <v>45995</v>
      </c>
    </row>
    <row r="87" spans="1:4" ht="12.75" customHeight="1">
      <c r="A87" s="367"/>
      <c r="B87" s="368" t="s">
        <v>712</v>
      </c>
      <c r="C87" s="369" t="s">
        <v>2120</v>
      </c>
      <c r="D87" s="777">
        <v>45745</v>
      </c>
    </row>
    <row r="88" spans="1:4" ht="12.75" customHeight="1">
      <c r="A88" s="367"/>
      <c r="B88" s="368" t="s">
        <v>712</v>
      </c>
      <c r="C88" s="369" t="s">
        <v>2121</v>
      </c>
      <c r="D88" s="777">
        <v>46495</v>
      </c>
    </row>
    <row r="89" spans="1:4" ht="12.75" customHeight="1">
      <c r="A89" s="367"/>
      <c r="B89" s="368" t="s">
        <v>712</v>
      </c>
      <c r="C89" s="369" t="s">
        <v>2122</v>
      </c>
      <c r="D89" s="777">
        <v>52395</v>
      </c>
    </row>
    <row r="90" spans="1:4" ht="12.75" customHeight="1">
      <c r="A90" s="367"/>
      <c r="B90" s="367"/>
      <c r="C90" s="367"/>
      <c r="D90" s="673"/>
    </row>
    <row r="91" spans="1:4" ht="12.75" customHeight="1">
      <c r="A91" s="367"/>
      <c r="B91" s="365" t="s">
        <v>2082</v>
      </c>
      <c r="C91" s="367"/>
      <c r="D91" s="372"/>
    </row>
    <row r="92" spans="1:4" ht="12.75" customHeight="1">
      <c r="A92" s="367"/>
      <c r="B92" s="368" t="s">
        <v>714</v>
      </c>
      <c r="C92" s="369" t="s">
        <v>2123</v>
      </c>
      <c r="D92" s="773">
        <v>65495</v>
      </c>
    </row>
    <row r="93" spans="1:4" ht="12.75" customHeight="1">
      <c r="A93" s="367"/>
      <c r="B93" s="368" t="s">
        <v>714</v>
      </c>
      <c r="C93" s="369" t="s">
        <v>2124</v>
      </c>
      <c r="D93" s="773">
        <v>73995</v>
      </c>
    </row>
    <row r="94" spans="1:4" ht="12.75" customHeight="1">
      <c r="A94" s="365"/>
      <c r="B94" s="367"/>
      <c r="C94" s="372"/>
    </row>
    <row r="95" spans="1:4" ht="12.75" customHeight="1">
      <c r="A95" s="367"/>
      <c r="B95" s="370"/>
      <c r="C95" s="620"/>
    </row>
    <row r="96" spans="1:4" ht="12.75" customHeight="1">
      <c r="A96" s="367"/>
      <c r="B96" s="370"/>
      <c r="C96" s="620"/>
    </row>
    <row r="97" spans="1:3" ht="12.75" customHeight="1">
      <c r="A97" s="367"/>
      <c r="B97" s="370"/>
      <c r="C97" s="620"/>
    </row>
    <row r="98" spans="1:3" ht="12.75" customHeight="1">
      <c r="A98" s="367"/>
      <c r="B98" s="370"/>
      <c r="C98" s="372"/>
    </row>
    <row r="99" spans="1:3" ht="12.75" customHeight="1">
      <c r="A99" s="367"/>
      <c r="B99" s="370"/>
      <c r="C99" s="372"/>
    </row>
    <row r="100" spans="1:3" ht="12.75" customHeight="1">
      <c r="A100" s="367"/>
      <c r="B100" s="370"/>
      <c r="C100" s="372"/>
    </row>
    <row r="101" spans="1:3" ht="12.75" customHeight="1">
      <c r="A101" s="367"/>
      <c r="B101" s="370"/>
      <c r="C101" s="372"/>
    </row>
    <row r="102" spans="1:3" ht="12.75" customHeight="1">
      <c r="A102" s="367"/>
      <c r="B102" s="370"/>
      <c r="C102" s="372"/>
    </row>
    <row r="103" spans="1:3" ht="12.75" customHeight="1">
      <c r="A103" s="367"/>
      <c r="B103" s="370"/>
      <c r="C103" s="372"/>
    </row>
    <row r="104" spans="1:3" ht="12.75" customHeight="1">
      <c r="A104" s="367"/>
      <c r="B104" s="370"/>
      <c r="C104" s="372"/>
    </row>
    <row r="105" spans="1:3" ht="12.75" customHeight="1">
      <c r="A105" s="367"/>
      <c r="B105" s="367"/>
      <c r="C105" s="658"/>
    </row>
    <row r="106" spans="1:3" ht="12.75" customHeight="1">
      <c r="A106" s="367"/>
      <c r="B106" s="367"/>
      <c r="C106" s="658"/>
    </row>
    <row r="107" spans="1:3" ht="12.75" customHeight="1">
      <c r="A107" s="367"/>
      <c r="B107" s="370"/>
      <c r="C107" s="372"/>
    </row>
    <row r="108" spans="1:3" ht="12.75" customHeight="1">
      <c r="A108" s="367"/>
      <c r="B108" s="370"/>
      <c r="C108" s="372"/>
    </row>
    <row r="109" spans="1:3" ht="12.75" customHeight="1">
      <c r="A109" s="367"/>
      <c r="B109" s="370"/>
      <c r="C109" s="372"/>
    </row>
    <row r="110" spans="1:3" ht="12.75" customHeight="1">
      <c r="A110" s="367"/>
      <c r="B110" s="370"/>
      <c r="C110" s="372"/>
    </row>
    <row r="111" spans="1:3" ht="12.75" customHeight="1">
      <c r="A111" s="367"/>
      <c r="B111" s="370"/>
      <c r="C111" s="372"/>
    </row>
    <row r="112" spans="1:3" ht="12.75" customHeight="1">
      <c r="A112" s="367"/>
      <c r="B112" s="370"/>
      <c r="C112" s="372"/>
    </row>
    <row r="113" spans="1:3" ht="12.75" customHeight="1">
      <c r="A113" s="367"/>
      <c r="B113" s="370"/>
      <c r="C113" s="372"/>
    </row>
    <row r="114" spans="1:3" ht="12.75" customHeight="1">
      <c r="A114" s="367"/>
      <c r="B114" s="370"/>
      <c r="C114" s="372"/>
    </row>
    <row r="115" spans="1:3" ht="12.75" customHeight="1">
      <c r="A115" s="367"/>
      <c r="B115" s="370"/>
      <c r="C115" s="372"/>
    </row>
    <row r="116" spans="1:3" ht="12.75" customHeight="1">
      <c r="A116" s="367"/>
      <c r="B116" s="370"/>
      <c r="C116" s="372"/>
    </row>
    <row r="117" spans="1:3" ht="12.75" customHeight="1">
      <c r="A117" s="367"/>
      <c r="B117" s="367"/>
      <c r="C117" s="658"/>
    </row>
    <row r="118" spans="1:3" ht="12.75" customHeight="1">
      <c r="A118" s="365"/>
      <c r="B118" s="367"/>
      <c r="C118" s="364"/>
    </row>
    <row r="119" spans="1:3" ht="12.75" customHeight="1">
      <c r="A119" s="367"/>
      <c r="B119" s="367"/>
      <c r="C119" s="372"/>
    </row>
    <row r="120" spans="1:3" ht="12.75" customHeight="1">
      <c r="A120" s="367"/>
      <c r="B120" s="367"/>
      <c r="C120" s="372"/>
    </row>
    <row r="121" spans="1:3" ht="12.75" customHeight="1">
      <c r="A121" s="367"/>
      <c r="B121" s="367"/>
      <c r="C121" s="372"/>
    </row>
    <row r="122" spans="1:3" ht="12.75" customHeight="1">
      <c r="A122" s="367"/>
      <c r="B122" s="367"/>
      <c r="C122" s="372"/>
    </row>
    <row r="123" spans="1:3" ht="12.75" customHeight="1">
      <c r="A123" s="367"/>
      <c r="B123" s="367"/>
      <c r="C123" s="372"/>
    </row>
    <row r="124" spans="1:3" ht="12.75" customHeight="1">
      <c r="A124" s="367"/>
      <c r="B124" s="367"/>
      <c r="C124" s="658"/>
    </row>
    <row r="125" spans="1:3" ht="12.75" customHeight="1">
      <c r="A125" s="365"/>
      <c r="B125" s="367"/>
      <c r="C125" s="658"/>
    </row>
    <row r="126" spans="1:3" ht="12.75" customHeight="1">
      <c r="A126" s="367"/>
      <c r="B126" s="367"/>
      <c r="C126" s="372"/>
    </row>
    <row r="127" spans="1:3" ht="12.75" customHeight="1">
      <c r="A127" s="367"/>
      <c r="B127" s="367"/>
      <c r="C127" s="372"/>
    </row>
    <row r="128" spans="1:3" ht="12.75" customHeight="1">
      <c r="A128" s="367"/>
      <c r="B128" s="367"/>
      <c r="C128" s="372"/>
    </row>
    <row r="129" spans="1:3" ht="12.75" customHeight="1">
      <c r="A129" s="367"/>
      <c r="B129" s="367"/>
      <c r="C129" s="372"/>
    </row>
    <row r="130" spans="1:3" ht="12.75" customHeight="1">
      <c r="A130" s="367"/>
      <c r="B130" s="367"/>
      <c r="C130" s="37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17</v>
      </c>
      <c r="C1" s="145"/>
      <c r="D1" s="18"/>
    </row>
    <row r="2" spans="1:20" s="109" customFormat="1" ht="12.75" customHeight="1">
      <c r="B2" s="353" t="s">
        <v>929</v>
      </c>
      <c r="C2" s="146"/>
      <c r="D2" s="121"/>
    </row>
    <row r="3" spans="1:20" ht="18.75" customHeight="1">
      <c r="B3" s="339" t="s">
        <v>886</v>
      </c>
      <c r="C3" s="340" t="s">
        <v>887</v>
      </c>
      <c r="D3" s="341" t="s">
        <v>888</v>
      </c>
      <c r="E3" s="340" t="s">
        <v>889</v>
      </c>
      <c r="F3" s="411" t="s">
        <v>1019</v>
      </c>
      <c r="G3" s="340" t="s">
        <v>890</v>
      </c>
      <c r="H3" s="340" t="s">
        <v>426</v>
      </c>
      <c r="I3" s="340" t="s">
        <v>891</v>
      </c>
      <c r="J3" s="340" t="s">
        <v>892</v>
      </c>
      <c r="K3" s="340" t="s">
        <v>893</v>
      </c>
      <c r="L3" s="340" t="s">
        <v>961</v>
      </c>
      <c r="M3" s="340" t="s">
        <v>894</v>
      </c>
      <c r="N3" s="340" t="s">
        <v>1148</v>
      </c>
      <c r="O3" s="411" t="s">
        <v>1149</v>
      </c>
      <c r="P3" s="340" t="s">
        <v>895</v>
      </c>
    </row>
    <row r="4" spans="1:20" s="6" customFormat="1" ht="18.75">
      <c r="A4" s="351"/>
      <c r="B4" s="538" t="s">
        <v>1486</v>
      </c>
      <c r="C4" s="342"/>
      <c r="D4" s="343"/>
      <c r="E4" s="348"/>
      <c r="F4" s="410"/>
      <c r="G4" s="342"/>
      <c r="H4" s="342"/>
      <c r="I4" s="342"/>
      <c r="J4" s="342"/>
      <c r="K4" s="342"/>
      <c r="L4" s="342"/>
      <c r="M4" s="345"/>
      <c r="N4" s="342"/>
      <c r="O4" s="376"/>
      <c r="P4" s="342"/>
    </row>
    <row r="5" spans="1:20" s="6" customFormat="1" ht="15">
      <c r="A5" s="342" t="s">
        <v>1487</v>
      </c>
      <c r="B5" s="346" t="s">
        <v>1150</v>
      </c>
      <c r="C5" s="342">
        <v>5</v>
      </c>
      <c r="D5" s="343" t="s">
        <v>896</v>
      </c>
      <c r="E5" s="377">
        <v>65540</v>
      </c>
      <c r="F5" s="410">
        <v>17829.05</v>
      </c>
      <c r="G5" s="342">
        <v>4</v>
      </c>
      <c r="H5" s="342">
        <v>1997</v>
      </c>
      <c r="I5" s="342" t="s">
        <v>897</v>
      </c>
      <c r="J5" s="342" t="s">
        <v>898</v>
      </c>
      <c r="K5" s="342" t="s">
        <v>909</v>
      </c>
      <c r="L5" s="376">
        <v>102.5</v>
      </c>
      <c r="M5" s="345">
        <v>0.3</v>
      </c>
      <c r="N5" s="342" t="s">
        <v>15</v>
      </c>
      <c r="O5" s="376">
        <v>420</v>
      </c>
      <c r="P5" s="342">
        <v>163</v>
      </c>
    </row>
    <row r="6" spans="1:20" s="6" customFormat="1" ht="15">
      <c r="A6" s="342" t="s">
        <v>1487</v>
      </c>
      <c r="B6" s="346" t="s">
        <v>1151</v>
      </c>
      <c r="C6" s="342">
        <v>5</v>
      </c>
      <c r="D6" s="343" t="s">
        <v>896</v>
      </c>
      <c r="E6" s="377">
        <v>65480</v>
      </c>
      <c r="F6" s="410">
        <v>17812.849999999999</v>
      </c>
      <c r="G6" s="342">
        <v>4</v>
      </c>
      <c r="H6" s="342">
        <v>1997</v>
      </c>
      <c r="I6" s="342" t="s">
        <v>897</v>
      </c>
      <c r="J6" s="342" t="s">
        <v>898</v>
      </c>
      <c r="K6" s="342" t="s">
        <v>909</v>
      </c>
      <c r="L6" s="376">
        <v>102.5</v>
      </c>
      <c r="M6" s="345">
        <v>0.3</v>
      </c>
      <c r="N6" s="342" t="s">
        <v>15</v>
      </c>
      <c r="O6" s="376">
        <v>420</v>
      </c>
      <c r="P6" s="342">
        <v>162</v>
      </c>
    </row>
    <row r="7" spans="1:20" s="109" customFormat="1" ht="15">
      <c r="A7" s="342" t="s">
        <v>1487</v>
      </c>
      <c r="B7" s="346" t="s">
        <v>1152</v>
      </c>
      <c r="C7" s="342">
        <v>5</v>
      </c>
      <c r="D7" s="343" t="s">
        <v>896</v>
      </c>
      <c r="E7" s="377">
        <v>69090</v>
      </c>
      <c r="F7" s="410">
        <v>18787.55</v>
      </c>
      <c r="G7" s="342">
        <v>4</v>
      </c>
      <c r="H7" s="342">
        <v>1997</v>
      </c>
      <c r="I7" s="342" t="s">
        <v>897</v>
      </c>
      <c r="J7" s="342" t="s">
        <v>898</v>
      </c>
      <c r="K7" s="342" t="s">
        <v>909</v>
      </c>
      <c r="L7" s="376">
        <v>102.5</v>
      </c>
      <c r="M7" s="345">
        <v>0.3</v>
      </c>
      <c r="N7" s="342" t="s">
        <v>15</v>
      </c>
      <c r="O7" s="376">
        <v>420</v>
      </c>
      <c r="P7" s="342">
        <v>163</v>
      </c>
    </row>
    <row r="8" spans="1:20" ht="15">
      <c r="A8" s="342" t="s">
        <v>1487</v>
      </c>
      <c r="B8" s="346" t="s">
        <v>1153</v>
      </c>
      <c r="C8" s="342">
        <v>5</v>
      </c>
      <c r="D8" s="343" t="s">
        <v>896</v>
      </c>
      <c r="E8" s="377">
        <v>78720</v>
      </c>
      <c r="F8" s="410">
        <v>25552.799999999999</v>
      </c>
      <c r="G8" s="342">
        <v>4</v>
      </c>
      <c r="H8" s="342">
        <v>1997</v>
      </c>
      <c r="I8" s="342" t="s">
        <v>899</v>
      </c>
      <c r="J8" s="342" t="s">
        <v>913</v>
      </c>
      <c r="K8" s="342" t="s">
        <v>909</v>
      </c>
      <c r="L8" s="376">
        <v>560</v>
      </c>
      <c r="M8" s="345">
        <v>0.35</v>
      </c>
      <c r="N8" s="342" t="s">
        <v>96</v>
      </c>
      <c r="O8" s="376">
        <v>600</v>
      </c>
      <c r="P8" s="342">
        <v>172</v>
      </c>
    </row>
    <row r="9" spans="1:20" ht="15">
      <c r="A9" s="342" t="s">
        <v>1487</v>
      </c>
      <c r="B9" s="346" t="s">
        <v>1154</v>
      </c>
      <c r="C9" s="342">
        <v>5</v>
      </c>
      <c r="D9" s="343" t="s">
        <v>896</v>
      </c>
      <c r="E9" s="377">
        <v>78660</v>
      </c>
      <c r="F9" s="410">
        <v>25533.899999999998</v>
      </c>
      <c r="G9" s="342">
        <v>4</v>
      </c>
      <c r="H9" s="342">
        <v>1997</v>
      </c>
      <c r="I9" s="342" t="s">
        <v>899</v>
      </c>
      <c r="J9" s="342" t="s">
        <v>913</v>
      </c>
      <c r="K9" s="342" t="s">
        <v>909</v>
      </c>
      <c r="L9" s="376">
        <v>560</v>
      </c>
      <c r="M9" s="345">
        <v>0.35</v>
      </c>
      <c r="N9" s="342" t="s">
        <v>96</v>
      </c>
      <c r="O9" s="376">
        <v>600</v>
      </c>
      <c r="P9" s="342">
        <v>171</v>
      </c>
    </row>
    <row r="10" spans="1:20" ht="15">
      <c r="A10" s="342" t="s">
        <v>1487</v>
      </c>
      <c r="B10" s="346" t="s">
        <v>1155</v>
      </c>
      <c r="C10" s="342">
        <v>5</v>
      </c>
      <c r="D10" s="343" t="s">
        <v>896</v>
      </c>
      <c r="E10" s="377">
        <v>82500</v>
      </c>
      <c r="F10" s="410">
        <v>26743.5</v>
      </c>
      <c r="G10" s="342">
        <v>4</v>
      </c>
      <c r="H10" s="342">
        <v>1997</v>
      </c>
      <c r="I10" s="342" t="s">
        <v>899</v>
      </c>
      <c r="J10" s="342" t="s">
        <v>913</v>
      </c>
      <c r="K10" s="342" t="s">
        <v>909</v>
      </c>
      <c r="L10" s="376">
        <v>560</v>
      </c>
      <c r="M10" s="345">
        <v>0.35</v>
      </c>
      <c r="N10" s="342" t="s">
        <v>96</v>
      </c>
      <c r="O10" s="376">
        <v>600</v>
      </c>
      <c r="P10" s="342">
        <v>172</v>
      </c>
    </row>
    <row r="11" spans="1:20" ht="15">
      <c r="A11" s="342" t="s">
        <v>1487</v>
      </c>
      <c r="B11" s="346" t="s">
        <v>1156</v>
      </c>
      <c r="C11" s="342">
        <v>5</v>
      </c>
      <c r="D11" s="343" t="s">
        <v>896</v>
      </c>
      <c r="E11" s="377">
        <v>89170</v>
      </c>
      <c r="F11" s="410">
        <v>28844.55</v>
      </c>
      <c r="G11" s="342">
        <v>4</v>
      </c>
      <c r="H11" s="342">
        <v>1997</v>
      </c>
      <c r="I11" s="342" t="s">
        <v>899</v>
      </c>
      <c r="J11" s="342" t="s">
        <v>913</v>
      </c>
      <c r="K11" s="342" t="s">
        <v>909</v>
      </c>
      <c r="L11" s="376">
        <v>560</v>
      </c>
      <c r="M11" s="345">
        <v>0.35</v>
      </c>
      <c r="N11" s="342" t="s">
        <v>96</v>
      </c>
      <c r="O11" s="376">
        <v>600</v>
      </c>
      <c r="P11" s="342">
        <v>172</v>
      </c>
      <c r="T11" s="510"/>
    </row>
    <row r="12" spans="1:20" ht="15">
      <c r="A12" s="342" t="s">
        <v>1487</v>
      </c>
      <c r="B12" s="346" t="s">
        <v>1157</v>
      </c>
      <c r="C12" s="342">
        <v>5</v>
      </c>
      <c r="D12" s="343" t="s">
        <v>896</v>
      </c>
      <c r="E12" s="377">
        <v>82030</v>
      </c>
      <c r="F12" s="410">
        <v>26595.449999999997</v>
      </c>
      <c r="G12" s="342">
        <v>4</v>
      </c>
      <c r="H12" s="342">
        <v>1997</v>
      </c>
      <c r="I12" s="342" t="s">
        <v>899</v>
      </c>
      <c r="J12" s="342" t="s">
        <v>913</v>
      </c>
      <c r="K12" s="342" t="s">
        <v>909</v>
      </c>
      <c r="L12" s="376">
        <v>560</v>
      </c>
      <c r="M12" s="345">
        <v>0.35</v>
      </c>
      <c r="N12" s="342" t="s">
        <v>96</v>
      </c>
      <c r="O12" s="376">
        <v>600</v>
      </c>
      <c r="P12" s="342">
        <v>172</v>
      </c>
    </row>
    <row r="13" spans="1:20" ht="15">
      <c r="A13" s="342" t="s">
        <v>1487</v>
      </c>
      <c r="B13" s="346" t="s">
        <v>1159</v>
      </c>
      <c r="C13" s="342">
        <v>5</v>
      </c>
      <c r="D13" s="343" t="s">
        <v>896</v>
      </c>
      <c r="E13" s="377">
        <v>83190</v>
      </c>
      <c r="F13" s="410">
        <v>26960.85</v>
      </c>
      <c r="G13" s="342">
        <v>4</v>
      </c>
      <c r="H13" s="342">
        <v>1997</v>
      </c>
      <c r="I13" s="342" t="s">
        <v>899</v>
      </c>
      <c r="J13" s="342" t="s">
        <v>913</v>
      </c>
      <c r="K13" s="342" t="s">
        <v>1158</v>
      </c>
      <c r="L13" s="376">
        <v>560</v>
      </c>
      <c r="M13" s="345">
        <v>0.35</v>
      </c>
      <c r="N13" s="342" t="s">
        <v>96</v>
      </c>
      <c r="O13" s="376">
        <v>600</v>
      </c>
      <c r="P13" s="342">
        <v>172</v>
      </c>
    </row>
    <row r="14" spans="1:20" ht="15">
      <c r="A14" s="342" t="s">
        <v>1487</v>
      </c>
      <c r="B14" s="346" t="s">
        <v>1160</v>
      </c>
      <c r="C14" s="342">
        <v>5</v>
      </c>
      <c r="D14" s="343" t="s">
        <v>896</v>
      </c>
      <c r="E14" s="377">
        <v>83120</v>
      </c>
      <c r="F14" s="410">
        <v>26938.799999999999</v>
      </c>
      <c r="G14" s="342">
        <v>4</v>
      </c>
      <c r="H14" s="342">
        <v>1997</v>
      </c>
      <c r="I14" s="342" t="s">
        <v>899</v>
      </c>
      <c r="J14" s="342" t="s">
        <v>913</v>
      </c>
      <c r="K14" s="342" t="s">
        <v>1158</v>
      </c>
      <c r="L14" s="376">
        <v>560</v>
      </c>
      <c r="M14" s="345">
        <v>0.35</v>
      </c>
      <c r="N14" s="342" t="s">
        <v>96</v>
      </c>
      <c r="O14" s="376">
        <v>600</v>
      </c>
      <c r="P14" s="342">
        <v>172</v>
      </c>
    </row>
    <row r="15" spans="1:20" ht="15">
      <c r="A15" s="342" t="s">
        <v>1487</v>
      </c>
      <c r="B15" s="346" t="s">
        <v>1161</v>
      </c>
      <c r="C15" s="342">
        <v>5</v>
      </c>
      <c r="D15" s="343" t="s">
        <v>896</v>
      </c>
      <c r="E15" s="377">
        <v>86970</v>
      </c>
      <c r="F15" s="410">
        <v>28151.55</v>
      </c>
      <c r="G15" s="342">
        <v>4</v>
      </c>
      <c r="H15" s="342">
        <v>1997</v>
      </c>
      <c r="I15" s="342" t="s">
        <v>899</v>
      </c>
      <c r="J15" s="342" t="s">
        <v>913</v>
      </c>
      <c r="K15" s="342" t="s">
        <v>1158</v>
      </c>
      <c r="L15" s="376">
        <v>560</v>
      </c>
      <c r="M15" s="345">
        <v>0.35</v>
      </c>
      <c r="N15" s="342" t="s">
        <v>96</v>
      </c>
      <c r="O15" s="376">
        <v>600</v>
      </c>
      <c r="P15" s="342">
        <v>172</v>
      </c>
    </row>
    <row r="16" spans="1:20" ht="15">
      <c r="A16" s="342" t="s">
        <v>1487</v>
      </c>
      <c r="B16" s="346" t="s">
        <v>1162</v>
      </c>
      <c r="C16" s="342">
        <v>5</v>
      </c>
      <c r="D16" s="343" t="s">
        <v>896</v>
      </c>
      <c r="E16" s="377">
        <v>93650</v>
      </c>
      <c r="F16" s="410">
        <v>30255.749999999996</v>
      </c>
      <c r="G16" s="342">
        <v>4</v>
      </c>
      <c r="H16" s="342">
        <v>1997</v>
      </c>
      <c r="I16" s="342" t="s">
        <v>899</v>
      </c>
      <c r="J16" s="342" t="s">
        <v>913</v>
      </c>
      <c r="K16" s="342" t="s">
        <v>1158</v>
      </c>
      <c r="L16" s="376">
        <v>560</v>
      </c>
      <c r="M16" s="345">
        <v>0.35</v>
      </c>
      <c r="N16" s="342" t="s">
        <v>96</v>
      </c>
      <c r="O16" s="376">
        <v>600</v>
      </c>
      <c r="P16" s="342">
        <v>173</v>
      </c>
    </row>
    <row r="17" spans="1:16" ht="15">
      <c r="A17" s="342" t="s">
        <v>1487</v>
      </c>
      <c r="B17" s="346" t="s">
        <v>1163</v>
      </c>
      <c r="C17" s="342">
        <v>5</v>
      </c>
      <c r="D17" s="343" t="s">
        <v>896</v>
      </c>
      <c r="E17" s="377">
        <v>86490</v>
      </c>
      <c r="F17" s="410">
        <v>28000.35</v>
      </c>
      <c r="G17" s="342">
        <v>4</v>
      </c>
      <c r="H17" s="342">
        <v>1997</v>
      </c>
      <c r="I17" s="342" t="s">
        <v>899</v>
      </c>
      <c r="J17" s="342" t="s">
        <v>913</v>
      </c>
      <c r="K17" s="342" t="s">
        <v>1158</v>
      </c>
      <c r="L17" s="376">
        <v>560</v>
      </c>
      <c r="M17" s="345">
        <v>0.35</v>
      </c>
      <c r="N17" s="342" t="s">
        <v>96</v>
      </c>
      <c r="O17" s="376">
        <v>600</v>
      </c>
      <c r="P17" s="342">
        <v>173</v>
      </c>
    </row>
    <row r="18" spans="1:16" ht="15">
      <c r="A18" s="342" t="s">
        <v>1487</v>
      </c>
      <c r="B18" s="346" t="s">
        <v>1166</v>
      </c>
      <c r="C18" s="342">
        <v>5</v>
      </c>
      <c r="D18" s="343" t="s">
        <v>896</v>
      </c>
      <c r="E18" s="377">
        <v>68540</v>
      </c>
      <c r="F18" s="410">
        <v>4505.2700000000004</v>
      </c>
      <c r="G18" s="342">
        <v>4</v>
      </c>
      <c r="H18" s="342">
        <v>1497</v>
      </c>
      <c r="I18" s="342" t="s">
        <v>899</v>
      </c>
      <c r="J18" s="342" t="s">
        <v>913</v>
      </c>
      <c r="K18" s="342" t="s">
        <v>902</v>
      </c>
      <c r="L18" s="376">
        <v>175</v>
      </c>
      <c r="M18" s="345">
        <v>7.0000000000000007E-2</v>
      </c>
      <c r="N18" s="342" t="s">
        <v>16</v>
      </c>
      <c r="O18" s="376">
        <v>140</v>
      </c>
      <c r="P18" s="342">
        <v>44</v>
      </c>
    </row>
    <row r="19" spans="1:16" ht="15">
      <c r="A19" s="342" t="s">
        <v>1487</v>
      </c>
      <c r="B19" s="346" t="s">
        <v>1167</v>
      </c>
      <c r="C19" s="342">
        <v>5</v>
      </c>
      <c r="D19" s="343" t="s">
        <v>896</v>
      </c>
      <c r="E19" s="377">
        <v>71620</v>
      </c>
      <c r="F19" s="410">
        <v>4699.3100000000004</v>
      </c>
      <c r="G19" s="342">
        <v>4</v>
      </c>
      <c r="H19" s="342">
        <v>1497</v>
      </c>
      <c r="I19" s="342" t="s">
        <v>899</v>
      </c>
      <c r="J19" s="342" t="s">
        <v>913</v>
      </c>
      <c r="K19" s="342" t="s">
        <v>902</v>
      </c>
      <c r="L19" s="376">
        <v>175</v>
      </c>
      <c r="M19" s="345">
        <v>7.0000000000000007E-2</v>
      </c>
      <c r="N19" s="342" t="s">
        <v>16</v>
      </c>
      <c r="O19" s="376">
        <v>140</v>
      </c>
      <c r="P19" s="342">
        <v>44</v>
      </c>
    </row>
    <row r="20" spans="1:16" ht="15">
      <c r="A20" s="342" t="s">
        <v>1487</v>
      </c>
      <c r="B20" s="346" t="s">
        <v>1168</v>
      </c>
      <c r="C20" s="342">
        <v>5</v>
      </c>
      <c r="D20" s="343" t="s">
        <v>896</v>
      </c>
      <c r="E20" s="377">
        <v>76830</v>
      </c>
      <c r="F20" s="410">
        <v>5027.5400000000009</v>
      </c>
      <c r="G20" s="342">
        <v>4</v>
      </c>
      <c r="H20" s="342">
        <v>1497</v>
      </c>
      <c r="I20" s="342" t="s">
        <v>899</v>
      </c>
      <c r="J20" s="342" t="s">
        <v>913</v>
      </c>
      <c r="K20" s="342" t="s">
        <v>902</v>
      </c>
      <c r="L20" s="376">
        <v>175</v>
      </c>
      <c r="M20" s="345">
        <v>7.0000000000000007E-2</v>
      </c>
      <c r="N20" s="342" t="s">
        <v>16</v>
      </c>
      <c r="O20" s="376">
        <v>140</v>
      </c>
      <c r="P20" s="342">
        <v>44</v>
      </c>
    </row>
    <row r="21" spans="1:16" ht="18.75">
      <c r="A21" s="351"/>
      <c r="B21" s="538" t="s">
        <v>1488</v>
      </c>
      <c r="C21" s="342"/>
      <c r="D21" s="343"/>
      <c r="E21" s="348"/>
      <c r="F21" s="410"/>
      <c r="G21" s="342"/>
      <c r="H21" s="342"/>
      <c r="I21" s="342"/>
      <c r="J21" s="342"/>
      <c r="K21" s="342"/>
      <c r="L21" s="342"/>
      <c r="M21" s="345"/>
      <c r="N21" s="342"/>
      <c r="O21" s="376"/>
      <c r="P21" s="342"/>
    </row>
    <row r="22" spans="1:16" ht="15">
      <c r="A22" s="342" t="s">
        <v>1487</v>
      </c>
      <c r="B22" s="346" t="s">
        <v>1699</v>
      </c>
      <c r="C22" s="342">
        <v>5</v>
      </c>
      <c r="D22" s="343" t="s">
        <v>896</v>
      </c>
      <c r="E22" s="350">
        <v>83520</v>
      </c>
      <c r="F22" s="410">
        <v>22706.399999999998</v>
      </c>
      <c r="G22" s="342">
        <v>4</v>
      </c>
      <c r="H22" s="342">
        <v>1997</v>
      </c>
      <c r="I22" s="342" t="s">
        <v>899</v>
      </c>
      <c r="J22" s="342" t="s">
        <v>913</v>
      </c>
      <c r="K22" s="342" t="s">
        <v>909</v>
      </c>
      <c r="L22" s="376">
        <v>120</v>
      </c>
      <c r="M22" s="345">
        <v>0.3</v>
      </c>
      <c r="N22" s="342" t="s">
        <v>15</v>
      </c>
      <c r="O22" s="376">
        <v>420</v>
      </c>
      <c r="P22" s="342">
        <v>169</v>
      </c>
    </row>
    <row r="23" spans="1:16" ht="15">
      <c r="A23" s="342" t="s">
        <v>1487</v>
      </c>
      <c r="B23" s="346" t="s">
        <v>1700</v>
      </c>
      <c r="C23" s="342">
        <v>5</v>
      </c>
      <c r="D23" s="343" t="s">
        <v>896</v>
      </c>
      <c r="E23" s="350">
        <v>80730</v>
      </c>
      <c r="F23" s="410">
        <v>21953.1</v>
      </c>
      <c r="G23" s="342">
        <v>4</v>
      </c>
      <c r="H23" s="342">
        <v>1997</v>
      </c>
      <c r="I23" s="342" t="s">
        <v>899</v>
      </c>
      <c r="J23" s="342" t="s">
        <v>913</v>
      </c>
      <c r="K23" s="342" t="s">
        <v>909</v>
      </c>
      <c r="L23" s="376">
        <v>120</v>
      </c>
      <c r="M23" s="345">
        <v>0.3</v>
      </c>
      <c r="N23" s="342" t="s">
        <v>15</v>
      </c>
      <c r="O23" s="376">
        <v>420</v>
      </c>
      <c r="P23" s="342">
        <v>166</v>
      </c>
    </row>
    <row r="24" spans="1:16" ht="15">
      <c r="A24" s="342" t="s">
        <v>1487</v>
      </c>
      <c r="B24" s="346" t="s">
        <v>1701</v>
      </c>
      <c r="C24" s="342">
        <v>5</v>
      </c>
      <c r="D24" s="343" t="s">
        <v>896</v>
      </c>
      <c r="E24" s="350">
        <v>92380</v>
      </c>
      <c r="F24" s="410">
        <v>29261.699999999997</v>
      </c>
      <c r="G24" s="342">
        <v>4</v>
      </c>
      <c r="H24" s="342">
        <v>1997</v>
      </c>
      <c r="I24" s="342" t="s">
        <v>899</v>
      </c>
      <c r="J24" s="342" t="s">
        <v>913</v>
      </c>
      <c r="K24" s="342" t="s">
        <v>909</v>
      </c>
      <c r="L24" s="376">
        <v>120</v>
      </c>
      <c r="M24" s="345">
        <v>0.35</v>
      </c>
      <c r="N24" s="342" t="s">
        <v>96</v>
      </c>
      <c r="O24" s="376">
        <v>600</v>
      </c>
      <c r="P24" s="342">
        <v>171</v>
      </c>
    </row>
    <row r="25" spans="1:16" ht="15">
      <c r="A25" s="342" t="s">
        <v>1487</v>
      </c>
      <c r="B25" s="346" t="s">
        <v>1702</v>
      </c>
      <c r="C25" s="342">
        <v>5</v>
      </c>
      <c r="D25" s="343" t="s">
        <v>896</v>
      </c>
      <c r="E25" s="350">
        <v>85400</v>
      </c>
      <c r="F25" s="410">
        <v>23214</v>
      </c>
      <c r="G25" s="342">
        <v>4</v>
      </c>
      <c r="H25" s="342">
        <v>1997</v>
      </c>
      <c r="I25" s="342" t="s">
        <v>899</v>
      </c>
      <c r="J25" s="342" t="s">
        <v>913</v>
      </c>
      <c r="K25" s="342" t="s">
        <v>909</v>
      </c>
      <c r="L25" s="376">
        <v>120</v>
      </c>
      <c r="M25" s="345">
        <v>0.3</v>
      </c>
      <c r="N25" s="342" t="s">
        <v>15</v>
      </c>
      <c r="O25" s="376">
        <v>420</v>
      </c>
      <c r="P25" s="342">
        <v>166</v>
      </c>
    </row>
    <row r="26" spans="1:16" ht="15">
      <c r="A26" s="342" t="s">
        <v>1487</v>
      </c>
      <c r="B26" s="346" t="s">
        <v>1703</v>
      </c>
      <c r="C26" s="342">
        <v>5</v>
      </c>
      <c r="D26" s="343" t="s">
        <v>896</v>
      </c>
      <c r="E26" s="350">
        <v>87730</v>
      </c>
      <c r="F26" s="410">
        <v>23843.1</v>
      </c>
      <c r="G26" s="342">
        <v>4</v>
      </c>
      <c r="H26" s="342">
        <v>1997</v>
      </c>
      <c r="I26" s="342" t="s">
        <v>899</v>
      </c>
      <c r="J26" s="342" t="s">
        <v>913</v>
      </c>
      <c r="K26" s="342" t="s">
        <v>1158</v>
      </c>
      <c r="L26" s="376">
        <v>120</v>
      </c>
      <c r="M26" s="345">
        <v>0.3</v>
      </c>
      <c r="N26" s="342" t="s">
        <v>15</v>
      </c>
      <c r="O26" s="376">
        <v>420</v>
      </c>
      <c r="P26" s="342">
        <v>169</v>
      </c>
    </row>
    <row r="27" spans="1:16" ht="15">
      <c r="A27" s="342" t="s">
        <v>1487</v>
      </c>
      <c r="B27" s="346" t="s">
        <v>1169</v>
      </c>
      <c r="C27" s="342">
        <v>5</v>
      </c>
      <c r="D27" s="343" t="s">
        <v>896</v>
      </c>
      <c r="E27" s="350">
        <v>84940</v>
      </c>
      <c r="F27" s="410">
        <v>23089.8</v>
      </c>
      <c r="G27" s="342">
        <v>4</v>
      </c>
      <c r="H27" s="342">
        <v>1997</v>
      </c>
      <c r="I27" s="342" t="s">
        <v>899</v>
      </c>
      <c r="J27" s="342" t="s">
        <v>913</v>
      </c>
      <c r="K27" s="342" t="s">
        <v>1158</v>
      </c>
      <c r="L27" s="376">
        <v>120</v>
      </c>
      <c r="M27" s="345">
        <v>0.3</v>
      </c>
      <c r="N27" s="342" t="s">
        <v>15</v>
      </c>
      <c r="O27" s="376">
        <v>420</v>
      </c>
      <c r="P27" s="342">
        <v>166</v>
      </c>
    </row>
    <row r="28" spans="1:16" ht="15">
      <c r="A28" s="342" t="s">
        <v>1487</v>
      </c>
      <c r="B28" s="346" t="s">
        <v>1170</v>
      </c>
      <c r="C28" s="342">
        <v>5</v>
      </c>
      <c r="D28" s="343" t="s">
        <v>896</v>
      </c>
      <c r="E28" s="350">
        <v>96880</v>
      </c>
      <c r="F28" s="410">
        <v>30679.199999999997</v>
      </c>
      <c r="G28" s="342">
        <v>4</v>
      </c>
      <c r="H28" s="342">
        <v>1997</v>
      </c>
      <c r="I28" s="342" t="s">
        <v>899</v>
      </c>
      <c r="J28" s="342" t="s">
        <v>913</v>
      </c>
      <c r="K28" s="342" t="s">
        <v>1158</v>
      </c>
      <c r="L28" s="376">
        <v>120</v>
      </c>
      <c r="M28" s="345">
        <v>0.35</v>
      </c>
      <c r="N28" s="342" t="s">
        <v>96</v>
      </c>
      <c r="O28" s="376">
        <v>600</v>
      </c>
      <c r="P28" s="342">
        <v>171</v>
      </c>
    </row>
    <row r="29" spans="1:16" ht="15">
      <c r="A29" s="342" t="s">
        <v>1487</v>
      </c>
      <c r="B29" s="346" t="s">
        <v>1171</v>
      </c>
      <c r="C29" s="342">
        <v>5</v>
      </c>
      <c r="D29" s="343" t="s">
        <v>896</v>
      </c>
      <c r="E29" s="350">
        <v>103500</v>
      </c>
      <c r="F29" s="410">
        <v>28101</v>
      </c>
      <c r="G29" s="342">
        <v>4</v>
      </c>
      <c r="H29" s="342">
        <v>1997</v>
      </c>
      <c r="I29" s="342" t="s">
        <v>899</v>
      </c>
      <c r="J29" s="342" t="s">
        <v>913</v>
      </c>
      <c r="K29" s="342" t="s">
        <v>1158</v>
      </c>
      <c r="L29" s="376">
        <v>120</v>
      </c>
      <c r="M29" s="345">
        <v>0.3</v>
      </c>
      <c r="N29" s="342" t="s">
        <v>15</v>
      </c>
      <c r="O29" s="376">
        <v>420</v>
      </c>
      <c r="P29" s="342">
        <v>169</v>
      </c>
    </row>
    <row r="30" spans="1:16" ht="15">
      <c r="A30" s="342" t="s">
        <v>1487</v>
      </c>
      <c r="B30" s="346" t="s">
        <v>1704</v>
      </c>
      <c r="C30" s="342">
        <v>5</v>
      </c>
      <c r="D30" s="343" t="s">
        <v>896</v>
      </c>
      <c r="E30" s="350">
        <v>89620</v>
      </c>
      <c r="F30" s="410">
        <v>24353.399999999998</v>
      </c>
      <c r="G30" s="342">
        <v>4</v>
      </c>
      <c r="H30" s="342">
        <v>1997</v>
      </c>
      <c r="I30" s="342" t="s">
        <v>899</v>
      </c>
      <c r="J30" s="342" t="s">
        <v>913</v>
      </c>
      <c r="K30" s="342" t="s">
        <v>1158</v>
      </c>
      <c r="L30" s="376">
        <v>120</v>
      </c>
      <c r="M30" s="345">
        <v>0.3</v>
      </c>
      <c r="N30" s="342" t="s">
        <v>15</v>
      </c>
      <c r="O30" s="376">
        <v>1250</v>
      </c>
      <c r="P30" s="342">
        <v>170</v>
      </c>
    </row>
    <row r="31" spans="1:16" ht="15">
      <c r="A31" s="342" t="s">
        <v>1487</v>
      </c>
      <c r="B31" s="346" t="s">
        <v>1705</v>
      </c>
      <c r="C31" s="342">
        <v>5</v>
      </c>
      <c r="D31" s="343" t="s">
        <v>896</v>
      </c>
      <c r="E31" s="350">
        <v>115910</v>
      </c>
      <c r="F31" s="410">
        <v>42941.399999999994</v>
      </c>
      <c r="G31" s="342">
        <v>4</v>
      </c>
      <c r="H31" s="342">
        <v>2996</v>
      </c>
      <c r="I31" s="342" t="s">
        <v>899</v>
      </c>
      <c r="J31" s="342" t="s">
        <v>913</v>
      </c>
      <c r="K31" s="342" t="s">
        <v>902</v>
      </c>
      <c r="L31" s="376">
        <v>121</v>
      </c>
      <c r="M31" s="345">
        <v>0.41</v>
      </c>
      <c r="N31" s="342" t="s">
        <v>1165</v>
      </c>
      <c r="O31" s="376">
        <v>1250</v>
      </c>
      <c r="P31" s="342">
        <v>213</v>
      </c>
    </row>
    <row r="32" spans="1:16" ht="15">
      <c r="A32" s="342" t="s">
        <v>1487</v>
      </c>
      <c r="B32" s="346" t="s">
        <v>1706</v>
      </c>
      <c r="C32" s="342">
        <v>5</v>
      </c>
      <c r="D32" s="343" t="s">
        <v>896</v>
      </c>
      <c r="E32" s="350">
        <v>112680</v>
      </c>
      <c r="F32" s="410">
        <v>41749.53</v>
      </c>
      <c r="G32" s="342">
        <v>4</v>
      </c>
      <c r="H32" s="342">
        <v>2996</v>
      </c>
      <c r="I32" s="342" t="s">
        <v>899</v>
      </c>
      <c r="J32" s="342" t="s">
        <v>913</v>
      </c>
      <c r="K32" s="342" t="s">
        <v>902</v>
      </c>
      <c r="L32" s="376">
        <v>121</v>
      </c>
      <c r="M32" s="345">
        <v>0.41</v>
      </c>
      <c r="N32" s="342" t="s">
        <v>1165</v>
      </c>
      <c r="O32" s="376">
        <v>1250</v>
      </c>
      <c r="P32" s="342">
        <v>213</v>
      </c>
    </row>
    <row r="33" spans="1:16" ht="15">
      <c r="A33" s="342" t="s">
        <v>1487</v>
      </c>
      <c r="B33" s="346" t="s">
        <v>1707</v>
      </c>
      <c r="C33" s="342">
        <v>5</v>
      </c>
      <c r="D33" s="343" t="s">
        <v>896</v>
      </c>
      <c r="E33" s="350">
        <v>119580</v>
      </c>
      <c r="F33" s="410">
        <v>44295.63</v>
      </c>
      <c r="G33" s="342">
        <v>4</v>
      </c>
      <c r="H33" s="342">
        <v>2996</v>
      </c>
      <c r="I33" s="342" t="s">
        <v>899</v>
      </c>
      <c r="J33" s="342" t="s">
        <v>913</v>
      </c>
      <c r="K33" s="342" t="s">
        <v>902</v>
      </c>
      <c r="L33" s="376">
        <v>121</v>
      </c>
      <c r="M33" s="345">
        <v>0.41</v>
      </c>
      <c r="N33" s="342" t="s">
        <v>1165</v>
      </c>
      <c r="O33" s="376">
        <v>1250</v>
      </c>
      <c r="P33" s="342">
        <v>213</v>
      </c>
    </row>
    <row r="34" spans="1:16" ht="15">
      <c r="A34" s="342" t="s">
        <v>1487</v>
      </c>
      <c r="B34" s="346" t="s">
        <v>1708</v>
      </c>
      <c r="C34" s="342">
        <v>5</v>
      </c>
      <c r="D34" s="343" t="s">
        <v>896</v>
      </c>
      <c r="E34" s="350">
        <v>132140</v>
      </c>
      <c r="F34" s="410">
        <v>48930.27</v>
      </c>
      <c r="G34" s="342">
        <v>4</v>
      </c>
      <c r="H34" s="342">
        <v>2996</v>
      </c>
      <c r="I34" s="342" t="s">
        <v>899</v>
      </c>
      <c r="J34" s="342" t="s">
        <v>913</v>
      </c>
      <c r="K34" s="342" t="s">
        <v>902</v>
      </c>
      <c r="L34" s="376">
        <v>121</v>
      </c>
      <c r="M34" s="345">
        <v>0.41</v>
      </c>
      <c r="N34" s="342" t="s">
        <v>1165</v>
      </c>
      <c r="O34" s="376">
        <v>1250</v>
      </c>
      <c r="P34" s="342">
        <v>213</v>
      </c>
    </row>
    <row r="35" spans="1:16" ht="15">
      <c r="A35" s="342" t="s">
        <v>1487</v>
      </c>
      <c r="B35" s="346" t="s">
        <v>1709</v>
      </c>
      <c r="C35" s="342">
        <v>5</v>
      </c>
      <c r="D35" s="343" t="s">
        <v>896</v>
      </c>
      <c r="E35" s="350">
        <v>118090</v>
      </c>
      <c r="F35" s="410">
        <v>43745.82</v>
      </c>
      <c r="G35" s="342">
        <v>4</v>
      </c>
      <c r="H35" s="342">
        <v>2996</v>
      </c>
      <c r="I35" s="342" t="s">
        <v>899</v>
      </c>
      <c r="J35" s="342" t="s">
        <v>913</v>
      </c>
      <c r="K35" s="342" t="s">
        <v>902</v>
      </c>
      <c r="L35" s="376">
        <v>121</v>
      </c>
      <c r="M35" s="345">
        <v>0.41</v>
      </c>
      <c r="N35" s="342" t="s">
        <v>1165</v>
      </c>
      <c r="O35" s="376">
        <v>1250</v>
      </c>
      <c r="P35" s="342">
        <v>213</v>
      </c>
    </row>
    <row r="36" spans="1:16" ht="15">
      <c r="A36" s="342" t="s">
        <v>1487</v>
      </c>
      <c r="B36" s="346" t="s">
        <v>1710</v>
      </c>
      <c r="C36" s="342">
        <v>5</v>
      </c>
      <c r="D36" s="343" t="s">
        <v>896</v>
      </c>
      <c r="E36" s="350">
        <v>102260</v>
      </c>
      <c r="F36" s="410">
        <v>37939.095000000001</v>
      </c>
      <c r="G36" s="342">
        <v>4</v>
      </c>
      <c r="H36" s="342">
        <v>1997</v>
      </c>
      <c r="I36" s="342" t="s">
        <v>899</v>
      </c>
      <c r="J36" s="342" t="s">
        <v>913</v>
      </c>
      <c r="K36" s="342" t="s">
        <v>907</v>
      </c>
      <c r="L36" s="376">
        <v>145.5</v>
      </c>
      <c r="M36" s="345">
        <v>0.41</v>
      </c>
      <c r="N36" s="342" t="s">
        <v>1165</v>
      </c>
      <c r="O36" s="376">
        <v>1250</v>
      </c>
      <c r="P36" s="342">
        <v>210</v>
      </c>
    </row>
    <row r="37" spans="1:16" ht="15">
      <c r="A37" s="342" t="s">
        <v>1487</v>
      </c>
      <c r="B37" s="346" t="s">
        <v>1711</v>
      </c>
      <c r="C37" s="342">
        <v>5</v>
      </c>
      <c r="D37" s="343" t="s">
        <v>896</v>
      </c>
      <c r="E37" s="350">
        <v>99030</v>
      </c>
      <c r="F37" s="410">
        <v>36747.224999999999</v>
      </c>
      <c r="G37" s="342">
        <v>4</v>
      </c>
      <c r="H37" s="342">
        <v>1997</v>
      </c>
      <c r="I37" s="342" t="s">
        <v>899</v>
      </c>
      <c r="J37" s="342" t="s">
        <v>913</v>
      </c>
      <c r="K37" s="342" t="s">
        <v>907</v>
      </c>
      <c r="L37" s="376">
        <v>145.5</v>
      </c>
      <c r="M37" s="345">
        <v>0.41</v>
      </c>
      <c r="N37" s="342" t="s">
        <v>1165</v>
      </c>
      <c r="O37" s="376">
        <v>1250</v>
      </c>
      <c r="P37" s="342">
        <v>210</v>
      </c>
    </row>
    <row r="38" spans="1:16" ht="15">
      <c r="A38" s="342" t="s">
        <v>1487</v>
      </c>
      <c r="B38" s="346" t="s">
        <v>1712</v>
      </c>
      <c r="C38" s="342">
        <v>5</v>
      </c>
      <c r="D38" s="343" t="s">
        <v>896</v>
      </c>
      <c r="E38" s="350">
        <v>105930</v>
      </c>
      <c r="F38" s="410">
        <v>39293.324999999997</v>
      </c>
      <c r="G38" s="342">
        <v>4</v>
      </c>
      <c r="H38" s="342">
        <v>1997</v>
      </c>
      <c r="I38" s="342" t="s">
        <v>899</v>
      </c>
      <c r="J38" s="342" t="s">
        <v>913</v>
      </c>
      <c r="K38" s="342" t="s">
        <v>907</v>
      </c>
      <c r="L38" s="376">
        <v>145.5</v>
      </c>
      <c r="M38" s="345">
        <v>0.41</v>
      </c>
      <c r="N38" s="342" t="s">
        <v>1165</v>
      </c>
      <c r="O38" s="376">
        <v>1250</v>
      </c>
      <c r="P38" s="342">
        <v>210</v>
      </c>
    </row>
    <row r="39" spans="1:16" ht="15">
      <c r="A39" s="342" t="s">
        <v>1487</v>
      </c>
      <c r="B39" s="346" t="s">
        <v>1713</v>
      </c>
      <c r="C39" s="342">
        <v>5</v>
      </c>
      <c r="D39" s="343" t="s">
        <v>896</v>
      </c>
      <c r="E39" s="350">
        <v>120500</v>
      </c>
      <c r="F39" s="410">
        <v>44669.654999999999</v>
      </c>
      <c r="G39" s="342">
        <v>4</v>
      </c>
      <c r="H39" s="342">
        <v>1997</v>
      </c>
      <c r="I39" s="342" t="s">
        <v>899</v>
      </c>
      <c r="J39" s="342" t="s">
        <v>913</v>
      </c>
      <c r="K39" s="342" t="s">
        <v>907</v>
      </c>
      <c r="L39" s="376">
        <v>145.5</v>
      </c>
      <c r="M39" s="345">
        <v>0.41</v>
      </c>
      <c r="N39" s="342" t="s">
        <v>1165</v>
      </c>
      <c r="O39" s="376">
        <v>1250</v>
      </c>
      <c r="P39" s="342">
        <v>210</v>
      </c>
    </row>
    <row r="40" spans="1:16" ht="15">
      <c r="A40" s="342" t="s">
        <v>1487</v>
      </c>
      <c r="B40" s="346" t="s">
        <v>1714</v>
      </c>
      <c r="C40" s="342">
        <v>5</v>
      </c>
      <c r="D40" s="343" t="s">
        <v>896</v>
      </c>
      <c r="E40" s="350">
        <v>104440</v>
      </c>
      <c r="F40" s="410">
        <v>38743.514999999999</v>
      </c>
      <c r="G40" s="342">
        <v>4</v>
      </c>
      <c r="H40" s="342">
        <v>1997</v>
      </c>
      <c r="I40" s="342" t="s">
        <v>899</v>
      </c>
      <c r="J40" s="342" t="s">
        <v>913</v>
      </c>
      <c r="K40" s="342" t="s">
        <v>904</v>
      </c>
      <c r="L40" s="376">
        <v>145.5</v>
      </c>
      <c r="M40" s="345">
        <v>0.41</v>
      </c>
      <c r="N40" s="342" t="s">
        <v>1165</v>
      </c>
      <c r="O40" s="376">
        <v>1250</v>
      </c>
      <c r="P40" s="342">
        <v>210</v>
      </c>
    </row>
    <row r="41" spans="1:16" ht="15">
      <c r="A41" s="342" t="s">
        <v>1487</v>
      </c>
      <c r="B41" s="346" t="s">
        <v>1715</v>
      </c>
      <c r="C41" s="342">
        <v>5</v>
      </c>
      <c r="D41" s="343" t="s">
        <v>896</v>
      </c>
      <c r="E41" s="350">
        <v>76440</v>
      </c>
      <c r="F41" s="410">
        <v>4971.4050000000007</v>
      </c>
      <c r="G41" s="342">
        <v>4</v>
      </c>
      <c r="H41" s="342">
        <v>1997</v>
      </c>
      <c r="I41" s="342" t="s">
        <v>899</v>
      </c>
      <c r="J41" s="342" t="s">
        <v>913</v>
      </c>
      <c r="K41" s="342" t="s">
        <v>904</v>
      </c>
      <c r="L41" s="376">
        <v>145.5</v>
      </c>
      <c r="M41" s="345">
        <v>7.0000000000000007E-2</v>
      </c>
      <c r="N41" s="342" t="s">
        <v>16</v>
      </c>
      <c r="O41" s="376">
        <v>140</v>
      </c>
      <c r="P41" s="342">
        <v>49</v>
      </c>
    </row>
    <row r="42" spans="1:16" ht="15">
      <c r="A42" s="342" t="s">
        <v>1487</v>
      </c>
      <c r="B42" s="346" t="s">
        <v>1716</v>
      </c>
      <c r="C42" s="342">
        <v>5</v>
      </c>
      <c r="D42" s="343" t="s">
        <v>896</v>
      </c>
      <c r="E42" s="350">
        <v>82730</v>
      </c>
      <c r="F42" s="410">
        <v>6859.7249999999995</v>
      </c>
      <c r="G42" s="342">
        <v>4</v>
      </c>
      <c r="H42" s="342">
        <v>1997</v>
      </c>
      <c r="I42" s="342" t="s">
        <v>899</v>
      </c>
      <c r="J42" s="342" t="s">
        <v>913</v>
      </c>
      <c r="K42" s="342" t="s">
        <v>904</v>
      </c>
      <c r="L42" s="376">
        <v>145.5</v>
      </c>
      <c r="M42" s="345">
        <v>0.09</v>
      </c>
      <c r="N42" s="342" t="s">
        <v>4</v>
      </c>
      <c r="O42" s="376">
        <v>150</v>
      </c>
      <c r="P42" s="342">
        <v>51</v>
      </c>
    </row>
    <row r="43" spans="1:16" ht="15">
      <c r="A43" s="342" t="s">
        <v>1487</v>
      </c>
      <c r="B43" s="346" t="s">
        <v>1172</v>
      </c>
      <c r="C43" s="342">
        <v>5</v>
      </c>
      <c r="D43" s="343" t="s">
        <v>896</v>
      </c>
      <c r="E43" s="350">
        <v>79160</v>
      </c>
      <c r="F43" s="410">
        <v>5142.7650000000003</v>
      </c>
      <c r="G43" s="342">
        <v>4</v>
      </c>
      <c r="H43" s="342">
        <v>1997</v>
      </c>
      <c r="I43" s="342" t="s">
        <v>899</v>
      </c>
      <c r="J43" s="342" t="s">
        <v>913</v>
      </c>
      <c r="K43" s="342" t="s">
        <v>904</v>
      </c>
      <c r="L43" s="376">
        <v>145.5</v>
      </c>
      <c r="M43" s="345">
        <v>7.0000000000000007E-2</v>
      </c>
      <c r="N43" s="342" t="s">
        <v>4</v>
      </c>
      <c r="O43" s="376">
        <v>150</v>
      </c>
      <c r="P43" s="342">
        <v>50</v>
      </c>
    </row>
    <row r="44" spans="1:16" ht="15">
      <c r="A44" s="342" t="s">
        <v>1487</v>
      </c>
      <c r="B44" s="346" t="s">
        <v>1173</v>
      </c>
      <c r="C44" s="342">
        <v>5</v>
      </c>
      <c r="D44" s="343" t="s">
        <v>896</v>
      </c>
      <c r="E44" s="350">
        <v>85760</v>
      </c>
      <c r="F44" s="410">
        <v>7105.1549999999997</v>
      </c>
      <c r="G44" s="342">
        <v>4</v>
      </c>
      <c r="H44" s="342">
        <v>1997</v>
      </c>
      <c r="I44" s="342" t="s">
        <v>899</v>
      </c>
      <c r="J44" s="342" t="s">
        <v>913</v>
      </c>
      <c r="K44" s="342" t="s">
        <v>904</v>
      </c>
      <c r="L44" s="376">
        <v>145.5</v>
      </c>
      <c r="M44" s="345">
        <v>0.09</v>
      </c>
      <c r="N44" s="342" t="s">
        <v>4</v>
      </c>
      <c r="O44" s="376">
        <v>140</v>
      </c>
      <c r="P44" s="342">
        <v>54</v>
      </c>
    </row>
    <row r="45" spans="1:16" ht="15">
      <c r="A45" s="342" t="s">
        <v>1487</v>
      </c>
      <c r="B45" s="346" t="s">
        <v>1174</v>
      </c>
      <c r="C45" s="342">
        <v>5</v>
      </c>
      <c r="D45" s="343" t="s">
        <v>896</v>
      </c>
      <c r="E45" s="350">
        <v>94210</v>
      </c>
      <c r="F45" s="410">
        <v>7789.6049999999996</v>
      </c>
      <c r="G45" s="342">
        <v>4</v>
      </c>
      <c r="H45" s="342">
        <v>1997</v>
      </c>
      <c r="I45" s="342" t="s">
        <v>899</v>
      </c>
      <c r="J45" s="342" t="s">
        <v>913</v>
      </c>
      <c r="K45" s="342" t="s">
        <v>904</v>
      </c>
      <c r="L45" s="376">
        <v>145.5</v>
      </c>
      <c r="M45" s="345">
        <v>0.09</v>
      </c>
      <c r="N45" s="342" t="s">
        <v>4</v>
      </c>
      <c r="O45" s="376">
        <v>150</v>
      </c>
      <c r="P45" s="342">
        <v>52</v>
      </c>
    </row>
    <row r="46" spans="1:16" ht="15">
      <c r="A46" s="342" t="s">
        <v>1487</v>
      </c>
      <c r="B46" s="346" t="s">
        <v>1717</v>
      </c>
      <c r="C46" s="342">
        <v>5</v>
      </c>
      <c r="D46" s="343" t="s">
        <v>896</v>
      </c>
      <c r="E46" s="350">
        <v>81990</v>
      </c>
      <c r="F46" s="410">
        <v>5321.0550000000003</v>
      </c>
      <c r="G46" s="342">
        <v>4</v>
      </c>
      <c r="H46" s="342">
        <v>1997</v>
      </c>
      <c r="I46" s="342" t="s">
        <v>899</v>
      </c>
      <c r="J46" s="342" t="s">
        <v>913</v>
      </c>
      <c r="K46" s="342" t="s">
        <v>904</v>
      </c>
      <c r="L46" s="376">
        <v>145.5</v>
      </c>
      <c r="M46" s="345">
        <v>7.0000000000000007E-2</v>
      </c>
      <c r="N46" s="342" t="s">
        <v>16</v>
      </c>
      <c r="O46" s="376">
        <v>150</v>
      </c>
      <c r="P46" s="342">
        <v>50</v>
      </c>
    </row>
    <row r="47" spans="1:16" ht="15">
      <c r="A47" s="342" t="s">
        <v>1487</v>
      </c>
      <c r="B47" s="346" t="s">
        <v>1718</v>
      </c>
      <c r="C47" s="342">
        <v>5</v>
      </c>
      <c r="D47" s="343" t="s">
        <v>896</v>
      </c>
      <c r="E47" s="350">
        <v>122400</v>
      </c>
      <c r="F47" s="410">
        <v>45241.74</v>
      </c>
      <c r="G47" s="342">
        <v>4</v>
      </c>
      <c r="H47" s="342">
        <v>2995</v>
      </c>
      <c r="I47" s="342" t="s">
        <v>899</v>
      </c>
      <c r="J47" s="342" t="s">
        <v>913</v>
      </c>
      <c r="K47" s="342" t="s">
        <v>903</v>
      </c>
      <c r="L47" s="376">
        <v>54</v>
      </c>
      <c r="M47" s="345">
        <v>0.41</v>
      </c>
      <c r="N47" s="342" t="s">
        <v>1165</v>
      </c>
      <c r="O47" s="376">
        <v>1250</v>
      </c>
      <c r="P47" s="342">
        <v>224</v>
      </c>
    </row>
    <row r="48" spans="1:16" ht="15">
      <c r="A48" s="342" t="s">
        <v>1487</v>
      </c>
      <c r="B48" s="346" t="s">
        <v>1719</v>
      </c>
      <c r="C48" s="342">
        <v>5</v>
      </c>
      <c r="D48" s="343" t="s">
        <v>896</v>
      </c>
      <c r="E48" s="350">
        <v>119170</v>
      </c>
      <c r="F48" s="410">
        <v>44049.869999999995</v>
      </c>
      <c r="G48" s="342">
        <v>4</v>
      </c>
      <c r="H48" s="342">
        <v>2995</v>
      </c>
      <c r="I48" s="342" t="s">
        <v>899</v>
      </c>
      <c r="J48" s="342" t="s">
        <v>913</v>
      </c>
      <c r="K48" s="342" t="s">
        <v>903</v>
      </c>
      <c r="L48" s="376">
        <v>54</v>
      </c>
      <c r="M48" s="345">
        <v>0.41</v>
      </c>
      <c r="N48" s="342" t="s">
        <v>1165</v>
      </c>
      <c r="O48" s="376">
        <v>1250</v>
      </c>
      <c r="P48" s="342">
        <v>211</v>
      </c>
    </row>
    <row r="49" spans="1:16" ht="15">
      <c r="A49" s="342" t="s">
        <v>1487</v>
      </c>
      <c r="B49" s="346" t="s">
        <v>1720</v>
      </c>
      <c r="C49" s="342">
        <v>5</v>
      </c>
      <c r="D49" s="343" t="s">
        <v>896</v>
      </c>
      <c r="E49" s="350">
        <v>126070</v>
      </c>
      <c r="F49" s="410">
        <v>46595.969999999994</v>
      </c>
      <c r="G49" s="342">
        <v>4</v>
      </c>
      <c r="H49" s="342">
        <v>2995</v>
      </c>
      <c r="I49" s="342" t="s">
        <v>899</v>
      </c>
      <c r="J49" s="342" t="s">
        <v>913</v>
      </c>
      <c r="K49" s="342" t="s">
        <v>903</v>
      </c>
      <c r="L49" s="376">
        <v>54</v>
      </c>
      <c r="M49" s="345">
        <v>0.41</v>
      </c>
      <c r="N49" s="342" t="s">
        <v>1165</v>
      </c>
      <c r="O49" s="376">
        <v>1250</v>
      </c>
      <c r="P49" s="342">
        <v>211</v>
      </c>
    </row>
    <row r="50" spans="1:16" ht="15">
      <c r="A50" s="342" t="s">
        <v>1487</v>
      </c>
      <c r="B50" s="346" t="s">
        <v>1721</v>
      </c>
      <c r="C50" s="342">
        <v>5</v>
      </c>
      <c r="D50" s="343" t="s">
        <v>896</v>
      </c>
      <c r="E50" s="350">
        <v>138630</v>
      </c>
      <c r="F50" s="410">
        <v>51230.61</v>
      </c>
      <c r="G50" s="342">
        <v>4</v>
      </c>
      <c r="H50" s="342">
        <v>2995</v>
      </c>
      <c r="I50" s="342" t="s">
        <v>899</v>
      </c>
      <c r="J50" s="342" t="s">
        <v>913</v>
      </c>
      <c r="K50" s="342" t="s">
        <v>903</v>
      </c>
      <c r="L50" s="376">
        <v>54</v>
      </c>
      <c r="M50" s="345">
        <v>0.41</v>
      </c>
      <c r="N50" s="342" t="s">
        <v>1165</v>
      </c>
      <c r="O50" s="376">
        <v>1250</v>
      </c>
      <c r="P50" s="342">
        <v>211</v>
      </c>
    </row>
    <row r="51" spans="1:16" ht="15">
      <c r="A51" s="342" t="s">
        <v>1487</v>
      </c>
      <c r="B51" s="346" t="s">
        <v>1722</v>
      </c>
      <c r="C51" s="342">
        <v>5</v>
      </c>
      <c r="D51" s="343" t="s">
        <v>896</v>
      </c>
      <c r="E51" s="350">
        <v>124580</v>
      </c>
      <c r="F51" s="410">
        <v>46046.159999999996</v>
      </c>
      <c r="G51" s="342">
        <v>4</v>
      </c>
      <c r="H51" s="342">
        <v>2995</v>
      </c>
      <c r="I51" s="342" t="s">
        <v>899</v>
      </c>
      <c r="J51" s="342" t="s">
        <v>913</v>
      </c>
      <c r="K51" s="342" t="s">
        <v>903</v>
      </c>
      <c r="L51" s="376">
        <v>54</v>
      </c>
      <c r="M51" s="345">
        <v>0.41</v>
      </c>
      <c r="N51" s="342" t="s">
        <v>102</v>
      </c>
      <c r="O51" s="376">
        <v>2400</v>
      </c>
      <c r="P51" s="342">
        <v>211</v>
      </c>
    </row>
    <row r="52" spans="1:16" ht="15">
      <c r="A52" s="342" t="s">
        <v>1487</v>
      </c>
      <c r="B52" s="346" t="s">
        <v>1723</v>
      </c>
      <c r="C52" s="342">
        <v>5</v>
      </c>
      <c r="D52" s="343" t="s">
        <v>896</v>
      </c>
      <c r="E52" s="350">
        <v>166740</v>
      </c>
      <c r="F52" s="410">
        <v>61608.628499999999</v>
      </c>
      <c r="G52" s="342">
        <v>8</v>
      </c>
      <c r="H52" s="342">
        <v>5000</v>
      </c>
      <c r="I52" s="342" t="s">
        <v>899</v>
      </c>
      <c r="J52" s="342" t="s">
        <v>913</v>
      </c>
      <c r="K52" s="342" t="s">
        <v>906</v>
      </c>
      <c r="L52" s="376">
        <v>57.85</v>
      </c>
      <c r="M52" s="345">
        <v>0.41</v>
      </c>
      <c r="N52" s="342" t="s">
        <v>102</v>
      </c>
      <c r="O52" s="376">
        <v>2400</v>
      </c>
      <c r="P52" s="342">
        <v>275</v>
      </c>
    </row>
    <row r="53" spans="1:16" ht="18.75">
      <c r="A53" s="351"/>
      <c r="B53" s="538" t="s">
        <v>1489</v>
      </c>
      <c r="C53" s="342"/>
      <c r="D53" s="343"/>
      <c r="E53" s="348"/>
      <c r="F53" s="410"/>
      <c r="G53" s="342"/>
      <c r="H53" s="342"/>
      <c r="I53" s="342"/>
      <c r="J53" s="342"/>
      <c r="K53" s="342"/>
      <c r="L53" s="342"/>
      <c r="M53" s="345"/>
      <c r="N53" s="342"/>
      <c r="O53" s="376"/>
      <c r="P53" s="342"/>
    </row>
    <row r="54" spans="1:16" ht="15">
      <c r="A54" s="342" t="s">
        <v>1487</v>
      </c>
      <c r="B54" s="346" t="s">
        <v>1176</v>
      </c>
      <c r="C54" s="342">
        <v>4</v>
      </c>
      <c r="D54" s="343" t="s">
        <v>101</v>
      </c>
      <c r="E54" s="348">
        <v>59760</v>
      </c>
      <c r="F54" s="410">
        <v>9722.3512499999997</v>
      </c>
      <c r="G54" s="342">
        <v>4</v>
      </c>
      <c r="H54" s="342">
        <v>1997</v>
      </c>
      <c r="I54" s="342" t="s">
        <v>899</v>
      </c>
      <c r="J54" s="342" t="s">
        <v>908</v>
      </c>
      <c r="K54" s="342" t="s">
        <v>1158</v>
      </c>
      <c r="L54" s="376">
        <v>85.95</v>
      </c>
      <c r="M54" s="471">
        <v>0.17499999999999999</v>
      </c>
      <c r="N54" s="342" t="s">
        <v>1175</v>
      </c>
      <c r="O54" s="376">
        <v>190</v>
      </c>
      <c r="P54" s="342">
        <v>129</v>
      </c>
    </row>
    <row r="55" spans="1:16" ht="15">
      <c r="A55" s="342" t="s">
        <v>1487</v>
      </c>
      <c r="B55" s="346" t="s">
        <v>1177</v>
      </c>
      <c r="C55" s="342">
        <v>4</v>
      </c>
      <c r="D55" s="343" t="s">
        <v>101</v>
      </c>
      <c r="E55" s="348">
        <v>58790</v>
      </c>
      <c r="F55" s="410">
        <v>9566.1812499999996</v>
      </c>
      <c r="G55" s="342">
        <v>4</v>
      </c>
      <c r="H55" s="342">
        <v>1997</v>
      </c>
      <c r="I55" s="342" t="s">
        <v>899</v>
      </c>
      <c r="J55" s="342" t="s">
        <v>908</v>
      </c>
      <c r="K55" s="342" t="s">
        <v>1158</v>
      </c>
      <c r="L55" s="376">
        <v>85.95</v>
      </c>
      <c r="M55" s="471">
        <v>0.17499999999999999</v>
      </c>
      <c r="N55" s="342" t="s">
        <v>1175</v>
      </c>
      <c r="O55" s="376">
        <v>190</v>
      </c>
      <c r="P55" s="342">
        <v>128</v>
      </c>
    </row>
    <row r="56" spans="1:16" ht="15">
      <c r="A56" s="342" t="s">
        <v>1487</v>
      </c>
      <c r="B56" s="346" t="s">
        <v>1178</v>
      </c>
      <c r="C56" s="342">
        <v>4</v>
      </c>
      <c r="D56" s="343" t="s">
        <v>101</v>
      </c>
      <c r="E56" s="348">
        <v>62920</v>
      </c>
      <c r="F56" s="410">
        <v>10231.11125</v>
      </c>
      <c r="G56" s="342">
        <v>4</v>
      </c>
      <c r="H56" s="342">
        <v>1997</v>
      </c>
      <c r="I56" s="342" t="s">
        <v>899</v>
      </c>
      <c r="J56" s="342" t="s">
        <v>908</v>
      </c>
      <c r="K56" s="342" t="s">
        <v>1158</v>
      </c>
      <c r="L56" s="376">
        <v>85.95</v>
      </c>
      <c r="M56" s="471">
        <v>0.17499999999999999</v>
      </c>
      <c r="N56" s="342" t="s">
        <v>1175</v>
      </c>
      <c r="O56" s="376">
        <v>190</v>
      </c>
      <c r="P56" s="342">
        <v>128</v>
      </c>
    </row>
    <row r="57" spans="1:16" s="187" customFormat="1" ht="18.75">
      <c r="A57" s="351"/>
      <c r="B57" s="538" t="s">
        <v>1490</v>
      </c>
      <c r="C57" s="342"/>
      <c r="D57" s="343"/>
      <c r="E57" s="348"/>
      <c r="F57" s="410"/>
      <c r="G57" s="342"/>
      <c r="H57" s="342"/>
      <c r="I57" s="342"/>
      <c r="J57" s="342"/>
      <c r="K57" s="342"/>
      <c r="L57" s="342"/>
      <c r="M57" s="345"/>
      <c r="N57" s="342"/>
      <c r="O57" s="376"/>
      <c r="P57" s="342"/>
    </row>
    <row r="58" spans="1:16" s="187" customFormat="1" ht="18">
      <c r="A58" s="342" t="s">
        <v>1487</v>
      </c>
      <c r="B58" s="346" t="s">
        <v>1179</v>
      </c>
      <c r="C58" s="342">
        <v>4</v>
      </c>
      <c r="D58" s="343" t="s">
        <v>101</v>
      </c>
      <c r="E58" s="350">
        <v>64290</v>
      </c>
      <c r="F58" s="410">
        <v>11488.314</v>
      </c>
      <c r="G58" s="342">
        <v>4</v>
      </c>
      <c r="H58" s="342">
        <v>1997</v>
      </c>
      <c r="I58" s="342" t="s">
        <v>899</v>
      </c>
      <c r="J58" s="342" t="s">
        <v>908</v>
      </c>
      <c r="K58" s="342" t="s">
        <v>1158</v>
      </c>
      <c r="L58" s="376">
        <v>86</v>
      </c>
      <c r="M58" s="471">
        <v>0.1925</v>
      </c>
      <c r="N58" s="342" t="s">
        <v>6</v>
      </c>
      <c r="O58" s="376">
        <v>210</v>
      </c>
      <c r="P58" s="342">
        <v>131</v>
      </c>
    </row>
    <row r="59" spans="1:16" ht="15">
      <c r="A59" s="342" t="s">
        <v>1487</v>
      </c>
      <c r="B59" s="346" t="s">
        <v>1724</v>
      </c>
      <c r="C59" s="342">
        <v>4</v>
      </c>
      <c r="D59" s="343" t="s">
        <v>101</v>
      </c>
      <c r="E59" s="350">
        <v>80130</v>
      </c>
      <c r="F59" s="410">
        <v>14293.578000000001</v>
      </c>
      <c r="G59" s="342">
        <v>4</v>
      </c>
      <c r="H59" s="342">
        <v>1997</v>
      </c>
      <c r="I59" s="342" t="s">
        <v>899</v>
      </c>
      <c r="J59" s="342" t="s">
        <v>908</v>
      </c>
      <c r="K59" s="342" t="s">
        <v>1158</v>
      </c>
      <c r="L59" s="376">
        <v>86</v>
      </c>
      <c r="M59" s="471">
        <v>0.1925</v>
      </c>
      <c r="N59" s="342" t="s">
        <v>6</v>
      </c>
      <c r="O59" s="376">
        <v>210</v>
      </c>
      <c r="P59" s="342">
        <v>131</v>
      </c>
    </row>
    <row r="60" spans="1:16" ht="18.75">
      <c r="A60" s="351"/>
      <c r="B60" s="538" t="s">
        <v>1491</v>
      </c>
      <c r="C60" s="342"/>
      <c r="D60" s="343"/>
      <c r="E60" s="350"/>
      <c r="F60" s="410"/>
      <c r="G60" s="342"/>
      <c r="H60" s="342"/>
      <c r="I60" s="342"/>
      <c r="J60" s="342"/>
      <c r="K60" s="342"/>
      <c r="L60" s="342"/>
      <c r="M60" s="345"/>
      <c r="N60" s="342"/>
      <c r="O60" s="376"/>
      <c r="P60" s="342"/>
    </row>
    <row r="61" spans="1:16" ht="15.75">
      <c r="A61" s="342" t="s">
        <v>1487</v>
      </c>
      <c r="B61" s="352" t="s">
        <v>1725</v>
      </c>
      <c r="C61" s="342">
        <v>5</v>
      </c>
      <c r="D61" s="343" t="s">
        <v>896</v>
      </c>
      <c r="E61" s="350">
        <v>74940</v>
      </c>
      <c r="F61" s="410">
        <v>4721.22</v>
      </c>
      <c r="G61" s="342">
        <v>0</v>
      </c>
      <c r="H61" s="342">
        <v>0</v>
      </c>
      <c r="I61" s="342" t="s">
        <v>899</v>
      </c>
      <c r="J61" s="342" t="s">
        <v>331</v>
      </c>
      <c r="K61" s="342" t="s">
        <v>903</v>
      </c>
      <c r="L61" s="342">
        <v>0</v>
      </c>
      <c r="M61" s="345">
        <v>7.0000000000000007E-2</v>
      </c>
      <c r="N61" s="342" t="s">
        <v>16</v>
      </c>
      <c r="O61" s="376">
        <v>140</v>
      </c>
      <c r="P61" s="342">
        <v>0</v>
      </c>
    </row>
    <row r="62" spans="1:16" ht="15.75">
      <c r="A62" s="342" t="s">
        <v>1487</v>
      </c>
      <c r="B62" s="352" t="s">
        <v>1505</v>
      </c>
      <c r="C62" s="342">
        <v>5</v>
      </c>
      <c r="D62" s="343" t="s">
        <v>896</v>
      </c>
      <c r="E62" s="350">
        <v>78400</v>
      </c>
      <c r="F62" s="410">
        <v>4939.2000000000007</v>
      </c>
      <c r="G62" s="342">
        <v>0</v>
      </c>
      <c r="H62" s="342">
        <v>0</v>
      </c>
      <c r="I62" s="342" t="s">
        <v>899</v>
      </c>
      <c r="J62" s="342" t="s">
        <v>331</v>
      </c>
      <c r="K62" s="342" t="s">
        <v>903</v>
      </c>
      <c r="L62" s="342">
        <v>0</v>
      </c>
      <c r="M62" s="345">
        <v>7.0000000000000007E-2</v>
      </c>
      <c r="N62" s="342" t="s">
        <v>16</v>
      </c>
      <c r="O62" s="376">
        <v>140</v>
      </c>
      <c r="P62" s="342">
        <v>0</v>
      </c>
    </row>
    <row r="63" spans="1:16" ht="15.75">
      <c r="A63" s="342" t="s">
        <v>1487</v>
      </c>
      <c r="B63" s="352" t="s">
        <v>910</v>
      </c>
      <c r="C63" s="342">
        <v>5</v>
      </c>
      <c r="D63" s="343" t="s">
        <v>896</v>
      </c>
      <c r="E63" s="350">
        <v>87740</v>
      </c>
      <c r="F63" s="410">
        <v>5527.6200000000008</v>
      </c>
      <c r="G63" s="342">
        <v>0</v>
      </c>
      <c r="H63" s="342">
        <v>0</v>
      </c>
      <c r="I63" s="342" t="s">
        <v>899</v>
      </c>
      <c r="J63" s="342" t="s">
        <v>331</v>
      </c>
      <c r="K63" s="342" t="s">
        <v>903</v>
      </c>
      <c r="L63" s="342">
        <v>0</v>
      </c>
      <c r="M63" s="345">
        <v>7.0000000000000007E-2</v>
      </c>
      <c r="N63" s="342" t="s">
        <v>16</v>
      </c>
      <c r="O63" s="376">
        <v>140</v>
      </c>
      <c r="P63" s="342">
        <v>0</v>
      </c>
    </row>
    <row r="64" spans="1:16" ht="15.75">
      <c r="A64" s="342" t="s">
        <v>1487</v>
      </c>
      <c r="B64" s="352" t="s">
        <v>911</v>
      </c>
      <c r="C64" s="342">
        <v>5</v>
      </c>
      <c r="D64" s="343" t="s">
        <v>896</v>
      </c>
      <c r="E64" s="350">
        <v>96090</v>
      </c>
      <c r="F64" s="410">
        <v>6053.670000000001</v>
      </c>
      <c r="G64" s="342">
        <v>0</v>
      </c>
      <c r="H64" s="342">
        <v>0</v>
      </c>
      <c r="I64" s="342" t="s">
        <v>899</v>
      </c>
      <c r="J64" s="342" t="s">
        <v>331</v>
      </c>
      <c r="K64" s="342" t="s">
        <v>903</v>
      </c>
      <c r="L64" s="342">
        <v>0</v>
      </c>
      <c r="M64" s="345">
        <v>7.0000000000000007E-2</v>
      </c>
      <c r="N64" s="342" t="s">
        <v>16</v>
      </c>
      <c r="O64" s="376">
        <v>140</v>
      </c>
      <c r="P64" s="342">
        <v>0</v>
      </c>
    </row>
    <row r="65" spans="1:16" ht="15.75">
      <c r="A65" s="342" t="s">
        <v>1487</v>
      </c>
      <c r="B65" s="352" t="s">
        <v>912</v>
      </c>
      <c r="C65" s="342">
        <v>5</v>
      </c>
      <c r="D65" s="343" t="s">
        <v>896</v>
      </c>
      <c r="E65" s="350">
        <v>103300</v>
      </c>
      <c r="F65" s="410">
        <v>6507.9000000000005</v>
      </c>
      <c r="G65" s="342">
        <v>0</v>
      </c>
      <c r="H65" s="342">
        <v>0</v>
      </c>
      <c r="I65" s="342" t="s">
        <v>899</v>
      </c>
      <c r="J65" s="342" t="s">
        <v>331</v>
      </c>
      <c r="K65" s="342" t="s">
        <v>903</v>
      </c>
      <c r="L65" s="342">
        <v>0</v>
      </c>
      <c r="M65" s="345">
        <v>7.0000000000000007E-2</v>
      </c>
      <c r="N65" s="342" t="s">
        <v>16</v>
      </c>
      <c r="O65" s="376">
        <v>140</v>
      </c>
      <c r="P65" s="342">
        <v>0</v>
      </c>
    </row>
    <row r="66" spans="1:16" ht="18.75">
      <c r="A66" s="351"/>
      <c r="B66" s="538" t="s">
        <v>1492</v>
      </c>
      <c r="C66" s="342"/>
      <c r="D66" s="343"/>
      <c r="E66" s="350"/>
      <c r="F66" s="410"/>
      <c r="G66" s="342"/>
      <c r="H66" s="342"/>
      <c r="I66" s="342"/>
      <c r="J66" s="342"/>
      <c r="K66" s="342"/>
      <c r="L66" s="342"/>
      <c r="M66" s="345"/>
      <c r="N66" s="342"/>
      <c r="O66" s="376"/>
      <c r="P66" s="342"/>
    </row>
    <row r="67" spans="1:16" ht="15">
      <c r="A67" s="342" t="s">
        <v>1487</v>
      </c>
      <c r="B67" s="378" t="s">
        <v>1684</v>
      </c>
      <c r="C67" s="342">
        <v>2</v>
      </c>
      <c r="D67" s="343" t="s">
        <v>649</v>
      </c>
      <c r="E67" s="350">
        <v>118850</v>
      </c>
      <c r="F67" s="410">
        <v>44992.369999999995</v>
      </c>
      <c r="G67" s="342">
        <v>4</v>
      </c>
      <c r="H67" s="342">
        <v>1997</v>
      </c>
      <c r="I67" s="342" t="s">
        <v>899</v>
      </c>
      <c r="J67" s="342" t="s">
        <v>908</v>
      </c>
      <c r="K67" s="342" t="s">
        <v>902</v>
      </c>
      <c r="L67" s="376">
        <v>115</v>
      </c>
      <c r="M67" s="345">
        <v>0.41</v>
      </c>
      <c r="N67" s="342" t="s">
        <v>1165</v>
      </c>
      <c r="O67" s="376">
        <v>1250</v>
      </c>
      <c r="P67" s="342">
        <v>219</v>
      </c>
    </row>
    <row r="68" spans="1:16" ht="15">
      <c r="A68" s="342" t="s">
        <v>1487</v>
      </c>
      <c r="B68" s="378" t="s">
        <v>1506</v>
      </c>
      <c r="C68" s="342">
        <v>2</v>
      </c>
      <c r="D68" s="343" t="s">
        <v>649</v>
      </c>
      <c r="E68" s="350">
        <v>134060</v>
      </c>
      <c r="F68" s="410">
        <v>50729.582000000002</v>
      </c>
      <c r="G68" s="342">
        <v>4</v>
      </c>
      <c r="H68" s="342">
        <v>1997</v>
      </c>
      <c r="I68" s="342" t="s">
        <v>899</v>
      </c>
      <c r="J68" s="342" t="s">
        <v>908</v>
      </c>
      <c r="K68" s="342" t="s">
        <v>902</v>
      </c>
      <c r="L68" s="376">
        <v>115</v>
      </c>
      <c r="M68" s="345">
        <v>0.41</v>
      </c>
      <c r="N68" s="342" t="s">
        <v>1165</v>
      </c>
      <c r="O68" s="376">
        <v>1250</v>
      </c>
      <c r="P68" s="342">
        <v>219</v>
      </c>
    </row>
    <row r="69" spans="1:16" ht="15">
      <c r="A69" s="342" t="s">
        <v>1487</v>
      </c>
      <c r="B69" s="378" t="s">
        <v>1181</v>
      </c>
      <c r="C69" s="342">
        <v>2</v>
      </c>
      <c r="D69" s="343" t="s">
        <v>649</v>
      </c>
      <c r="E69" s="350">
        <v>172500</v>
      </c>
      <c r="F69" s="410">
        <v>65196.719999999994</v>
      </c>
      <c r="G69" s="342">
        <v>8</v>
      </c>
      <c r="H69" s="342">
        <v>5000</v>
      </c>
      <c r="I69" s="342" t="s">
        <v>899</v>
      </c>
      <c r="J69" s="342" t="s">
        <v>913</v>
      </c>
      <c r="K69" s="342" t="s">
        <v>962</v>
      </c>
      <c r="L69" s="376">
        <v>92</v>
      </c>
      <c r="M69" s="345">
        <v>0.41</v>
      </c>
      <c r="N69" s="342" t="s">
        <v>102</v>
      </c>
      <c r="O69" s="376">
        <v>2400</v>
      </c>
      <c r="P69" s="342">
        <v>246</v>
      </c>
    </row>
    <row r="70" spans="1:16" ht="15">
      <c r="A70" s="342" t="s">
        <v>1487</v>
      </c>
      <c r="B70" s="550" t="s">
        <v>1507</v>
      </c>
      <c r="C70" s="342">
        <v>2</v>
      </c>
      <c r="D70" s="343" t="s">
        <v>649</v>
      </c>
      <c r="E70" s="350">
        <v>186760</v>
      </c>
      <c r="F70" s="410">
        <v>70575.592000000004</v>
      </c>
      <c r="G70" s="342">
        <v>8</v>
      </c>
      <c r="H70" s="342">
        <v>5000</v>
      </c>
      <c r="I70" s="342" t="s">
        <v>899</v>
      </c>
      <c r="J70" s="342" t="s">
        <v>913</v>
      </c>
      <c r="K70" s="342" t="s">
        <v>962</v>
      </c>
      <c r="L70" s="376">
        <v>92</v>
      </c>
      <c r="M70" s="345">
        <v>0.41</v>
      </c>
      <c r="N70" s="342" t="s">
        <v>102</v>
      </c>
      <c r="O70" s="376">
        <v>2400</v>
      </c>
      <c r="P70" s="342">
        <v>246</v>
      </c>
    </row>
    <row r="71" spans="1:16" ht="15">
      <c r="A71" s="342" t="s">
        <v>1487</v>
      </c>
      <c r="B71" s="378" t="s">
        <v>1182</v>
      </c>
      <c r="C71" s="342">
        <v>2</v>
      </c>
      <c r="D71" s="343" t="s">
        <v>649</v>
      </c>
      <c r="E71" s="350">
        <v>217210</v>
      </c>
      <c r="F71" s="410">
        <v>82064.152000000002</v>
      </c>
      <c r="G71" s="342">
        <v>8</v>
      </c>
      <c r="H71" s="342">
        <v>5000</v>
      </c>
      <c r="I71" s="342" t="s">
        <v>899</v>
      </c>
      <c r="J71" s="342" t="s">
        <v>913</v>
      </c>
      <c r="K71" s="342" t="s">
        <v>906</v>
      </c>
      <c r="L71" s="376">
        <v>94</v>
      </c>
      <c r="M71" s="345">
        <v>0.41</v>
      </c>
      <c r="N71" s="342" t="s">
        <v>102</v>
      </c>
      <c r="O71" s="376">
        <v>2400</v>
      </c>
      <c r="P71" s="342">
        <v>243</v>
      </c>
    </row>
    <row r="72" spans="1:16" ht="15">
      <c r="A72" s="342" t="s">
        <v>1487</v>
      </c>
      <c r="B72" s="378" t="s">
        <v>1685</v>
      </c>
      <c r="C72" s="342">
        <v>2</v>
      </c>
      <c r="D72" s="343" t="s">
        <v>650</v>
      </c>
      <c r="E72" s="350">
        <v>107370</v>
      </c>
      <c r="F72" s="410">
        <v>40662.114000000001</v>
      </c>
      <c r="G72" s="342">
        <v>4</v>
      </c>
      <c r="H72" s="342">
        <v>1997</v>
      </c>
      <c r="I72" s="342" t="s">
        <v>899</v>
      </c>
      <c r="J72" s="342" t="s">
        <v>908</v>
      </c>
      <c r="K72" s="342" t="s">
        <v>902</v>
      </c>
      <c r="L72" s="376">
        <v>115</v>
      </c>
      <c r="M72" s="345">
        <v>0.41</v>
      </c>
      <c r="N72" s="342" t="s">
        <v>1165</v>
      </c>
      <c r="O72" s="376">
        <v>1250</v>
      </c>
      <c r="P72" s="342">
        <v>217</v>
      </c>
    </row>
    <row r="73" spans="1:16" ht="15">
      <c r="A73" s="342" t="s">
        <v>1487</v>
      </c>
      <c r="B73" s="378" t="s">
        <v>1508</v>
      </c>
      <c r="C73" s="342">
        <v>2</v>
      </c>
      <c r="D73" s="343" t="s">
        <v>650</v>
      </c>
      <c r="E73" s="350">
        <v>123020</v>
      </c>
      <c r="F73" s="410">
        <v>46565.294000000002</v>
      </c>
      <c r="G73" s="342">
        <v>4</v>
      </c>
      <c r="H73" s="342">
        <v>1997</v>
      </c>
      <c r="I73" s="342" t="s">
        <v>899</v>
      </c>
      <c r="J73" s="342" t="s">
        <v>908</v>
      </c>
      <c r="K73" s="342" t="s">
        <v>902</v>
      </c>
      <c r="L73" s="376">
        <v>115</v>
      </c>
      <c r="M73" s="345">
        <v>0.41</v>
      </c>
      <c r="N73" s="342" t="s">
        <v>1165</v>
      </c>
      <c r="O73" s="376">
        <v>1250</v>
      </c>
      <c r="P73" s="342">
        <v>217</v>
      </c>
    </row>
    <row r="74" spans="1:16" ht="15">
      <c r="A74" s="342" t="s">
        <v>1487</v>
      </c>
      <c r="B74" s="378" t="s">
        <v>1183</v>
      </c>
      <c r="C74" s="342">
        <v>2</v>
      </c>
      <c r="D74" s="343" t="s">
        <v>650</v>
      </c>
      <c r="E74" s="350">
        <v>161030</v>
      </c>
      <c r="F74" s="410">
        <v>60870.235999999997</v>
      </c>
      <c r="G74" s="342">
        <v>8</v>
      </c>
      <c r="H74" s="342">
        <v>5000</v>
      </c>
      <c r="I74" s="342" t="s">
        <v>899</v>
      </c>
      <c r="J74" s="342" t="s">
        <v>913</v>
      </c>
      <c r="K74" s="342" t="s">
        <v>962</v>
      </c>
      <c r="L74" s="376">
        <v>92</v>
      </c>
      <c r="M74" s="345">
        <v>0.41</v>
      </c>
      <c r="N74" s="342" t="s">
        <v>102</v>
      </c>
      <c r="O74" s="376">
        <v>2400</v>
      </c>
      <c r="P74" s="342">
        <v>247</v>
      </c>
    </row>
    <row r="75" spans="1:16" ht="15">
      <c r="A75" s="342" t="s">
        <v>1487</v>
      </c>
      <c r="B75" s="378" t="s">
        <v>1509</v>
      </c>
      <c r="C75" s="342">
        <v>2</v>
      </c>
      <c r="D75" s="343" t="s">
        <v>650</v>
      </c>
      <c r="E75" s="350">
        <v>175720</v>
      </c>
      <c r="F75" s="410">
        <v>66411.303999999989</v>
      </c>
      <c r="G75" s="342">
        <v>8</v>
      </c>
      <c r="H75" s="342">
        <v>5000</v>
      </c>
      <c r="I75" s="342" t="s">
        <v>899</v>
      </c>
      <c r="J75" s="342" t="s">
        <v>913</v>
      </c>
      <c r="K75" s="342" t="s">
        <v>962</v>
      </c>
      <c r="L75" s="376">
        <v>92</v>
      </c>
      <c r="M75" s="345">
        <v>0.41</v>
      </c>
      <c r="N75" s="342" t="s">
        <v>102</v>
      </c>
      <c r="O75" s="376">
        <v>2400</v>
      </c>
      <c r="P75" s="342">
        <v>247</v>
      </c>
    </row>
    <row r="76" spans="1:16" ht="15">
      <c r="A76" s="342" t="s">
        <v>1487</v>
      </c>
      <c r="B76" s="378" t="s">
        <v>1184</v>
      </c>
      <c r="C76" s="342">
        <v>2</v>
      </c>
      <c r="D76" s="343" t="s">
        <v>650</v>
      </c>
      <c r="E76" s="350">
        <v>206590</v>
      </c>
      <c r="F76" s="410">
        <v>78058.288</v>
      </c>
      <c r="G76" s="342">
        <v>8</v>
      </c>
      <c r="H76" s="342">
        <v>5000</v>
      </c>
      <c r="I76" s="342" t="s">
        <v>899</v>
      </c>
      <c r="J76" s="342" t="s">
        <v>913</v>
      </c>
      <c r="K76" s="342" t="s">
        <v>906</v>
      </c>
      <c r="L76" s="376">
        <v>94</v>
      </c>
      <c r="M76" s="345">
        <v>0.41</v>
      </c>
      <c r="N76" s="342" t="s">
        <v>102</v>
      </c>
      <c r="O76" s="376">
        <v>2400</v>
      </c>
      <c r="P76" s="342">
        <v>243</v>
      </c>
    </row>
    <row r="77" spans="1:16" ht="12.75" customHeight="1">
      <c r="A77" s="342"/>
      <c r="B77" s="342"/>
      <c r="C77" s="342"/>
      <c r="D77" s="343"/>
      <c r="E77" s="350"/>
      <c r="F77" s="410"/>
      <c r="G77" s="342"/>
      <c r="H77" s="342"/>
      <c r="I77" s="342"/>
      <c r="J77" s="342"/>
      <c r="K77" s="342"/>
      <c r="L77" s="342"/>
      <c r="M77" s="345"/>
      <c r="N77" s="342"/>
      <c r="O77" s="376"/>
      <c r="P77" s="342"/>
    </row>
    <row r="81" s="187" customFormat="1" ht="18"/>
    <row r="82" s="187" customFormat="1" ht="18"/>
    <row r="83" s="187" customFormat="1" ht="18"/>
    <row r="84" s="187" customFormat="1" ht="18"/>
  </sheetData>
  <phoneticPr fontId="0" type="noConversion"/>
  <conditionalFormatting sqref="B92:F93">
    <cfRule type="expression" dxfId="9"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78C6-1F15-4B33-BAAA-F6D92FCAE4D2}">
  <sheetPr>
    <tabColor rgb="FFC00000"/>
  </sheetPr>
  <dimension ref="A1:H2"/>
  <sheetViews>
    <sheetView workbookViewId="0">
      <selection sqref="A1:XFD2"/>
    </sheetView>
  </sheetViews>
  <sheetFormatPr defaultRowHeight="12.75"/>
  <sheetData>
    <row r="1" spans="1:8">
      <c r="A1" s="236" t="s">
        <v>17</v>
      </c>
      <c r="B1" s="237"/>
      <c r="C1" s="332"/>
      <c r="D1" s="332"/>
      <c r="E1" s="109"/>
      <c r="F1" s="237"/>
      <c r="G1" s="238"/>
      <c r="H1" s="236"/>
    </row>
    <row r="2" spans="1:8" s="109" customFormat="1">
      <c r="A2" s="612" t="s">
        <v>929</v>
      </c>
      <c r="B2" s="146"/>
      <c r="C2" s="1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530" customWidth="1"/>
    <col min="2" max="2" width="18.7109375" style="149" customWidth="1"/>
    <col min="3" max="3" width="10.42578125" style="147" customWidth="1"/>
    <col min="4" max="4" width="23.5703125" style="148" bestFit="1" customWidth="1"/>
    <col min="5" max="16384" width="9.140625" style="148"/>
  </cols>
  <sheetData>
    <row r="1" spans="1:3" ht="12.75" customHeight="1">
      <c r="A1" s="523" t="s">
        <v>17</v>
      </c>
      <c r="B1" s="524"/>
      <c r="C1" s="525"/>
    </row>
    <row r="2" spans="1:3" ht="12.75" customHeight="1">
      <c r="A2" s="526" t="s">
        <v>929</v>
      </c>
      <c r="B2" s="524"/>
      <c r="C2" s="525"/>
    </row>
    <row r="3" spans="1:3" ht="12.75" customHeight="1">
      <c r="A3" s="148"/>
      <c r="B3" s="527"/>
    </row>
    <row r="4" spans="1:3">
      <c r="A4" s="528"/>
      <c r="B4" s="528"/>
    </row>
    <row r="5" spans="1:3" ht="12.75" customHeight="1">
      <c r="A5" s="148"/>
      <c r="B5" s="527"/>
    </row>
    <row r="6" spans="1:3" ht="12.75" customHeight="1">
      <c r="A6" s="529" t="s">
        <v>10</v>
      </c>
      <c r="B6" s="529" t="s">
        <v>139</v>
      </c>
      <c r="C6" s="531" t="s">
        <v>87</v>
      </c>
    </row>
    <row r="7" spans="1:3" ht="12.75" customHeight="1">
      <c r="A7" s="148" t="s">
        <v>13</v>
      </c>
      <c r="C7" s="147" t="s">
        <v>13</v>
      </c>
    </row>
    <row r="8" spans="1:3" ht="13.7" customHeight="1">
      <c r="A8" s="159" t="s">
        <v>1467</v>
      </c>
    </row>
    <row r="9" spans="1:3" ht="13.7" customHeight="1">
      <c r="A9" s="380" t="s">
        <v>1468</v>
      </c>
      <c r="B9" s="160" t="s">
        <v>1466</v>
      </c>
      <c r="C9" s="147">
        <v>26745</v>
      </c>
    </row>
    <row r="10" spans="1:3" ht="13.7" customHeight="1">
      <c r="A10" s="380" t="s">
        <v>1469</v>
      </c>
      <c r="B10" s="160" t="s">
        <v>1466</v>
      </c>
      <c r="C10" s="147">
        <v>29245</v>
      </c>
    </row>
    <row r="11" spans="1:3" ht="13.7" customHeight="1">
      <c r="A11" s="380" t="s">
        <v>1470</v>
      </c>
      <c r="B11" s="160" t="s">
        <v>1471</v>
      </c>
      <c r="C11" s="147">
        <v>27495</v>
      </c>
    </row>
    <row r="12" spans="1:3" ht="13.7" customHeight="1">
      <c r="A12" s="530" t="s">
        <v>1472</v>
      </c>
      <c r="B12" s="160" t="s">
        <v>1471</v>
      </c>
      <c r="C12" s="147">
        <v>29995</v>
      </c>
    </row>
    <row r="13" spans="1:3" ht="13.7" customHeight="1">
      <c r="A13" s="530" t="s">
        <v>1473</v>
      </c>
      <c r="B13" s="160" t="s">
        <v>467</v>
      </c>
      <c r="C13" s="147">
        <v>29995</v>
      </c>
    </row>
    <row r="14" spans="1:3" ht="13.7" customHeight="1">
      <c r="A14" s="530" t="s">
        <v>1474</v>
      </c>
      <c r="B14" s="160" t="s">
        <v>467</v>
      </c>
      <c r="C14" s="147">
        <v>32495</v>
      </c>
    </row>
    <row r="15" spans="1:3" ht="13.7" customHeight="1"/>
    <row r="16" spans="1:3" ht="13.7" customHeight="1">
      <c r="A16" s="159" t="s">
        <v>1514</v>
      </c>
    </row>
    <row r="17" spans="1:4" ht="13.7" customHeight="1">
      <c r="A17" s="552" t="s">
        <v>1515</v>
      </c>
      <c r="B17" s="160" t="s">
        <v>467</v>
      </c>
      <c r="C17" s="147">
        <v>42891</v>
      </c>
      <c r="D17" s="148" t="s">
        <v>1516</v>
      </c>
    </row>
    <row r="18" spans="1:4" ht="13.7" customHeight="1">
      <c r="C18" s="147">
        <v>37891</v>
      </c>
      <c r="D18" s="148" t="s">
        <v>1517</v>
      </c>
    </row>
    <row r="19" spans="1:4" ht="13.7" customHeight="1"/>
    <row r="20" spans="1:4" ht="13.7" customHeight="1">
      <c r="A20" s="159" t="s">
        <v>1518</v>
      </c>
    </row>
    <row r="21" spans="1:4" ht="13.7" customHeight="1">
      <c r="A21" s="530" t="s">
        <v>1519</v>
      </c>
      <c r="B21" s="160" t="s">
        <v>1466</v>
      </c>
      <c r="C21" s="147">
        <v>32495</v>
      </c>
    </row>
    <row r="22" spans="1:4" ht="13.7" customHeight="1">
      <c r="A22" s="530" t="s">
        <v>1520</v>
      </c>
      <c r="B22" s="160" t="s">
        <v>1471</v>
      </c>
      <c r="C22" s="147">
        <v>33495</v>
      </c>
    </row>
    <row r="23" spans="1:4" ht="13.7" customHeight="1">
      <c r="A23" s="530" t="s">
        <v>1521</v>
      </c>
      <c r="B23" s="160" t="s">
        <v>467</v>
      </c>
      <c r="C23" s="147">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G44"/>
  <sheetViews>
    <sheetView workbookViewId="0">
      <selection activeCell="K10" sqref="K10"/>
    </sheetView>
  </sheetViews>
  <sheetFormatPr defaultRowHeight="18.75"/>
  <cols>
    <col min="1" max="1" width="38.42578125" style="781" bestFit="1" customWidth="1"/>
    <col min="2" max="2" width="10.85546875" style="781" bestFit="1" customWidth="1"/>
    <col min="3" max="3" width="9.85546875" style="782" bestFit="1" customWidth="1"/>
    <col min="4" max="4" width="46.42578125" style="783" customWidth="1"/>
    <col min="5" max="5" width="19.5703125" style="818" customWidth="1"/>
    <col min="7" max="7" width="9.5703125" bestFit="1" customWidth="1"/>
  </cols>
  <sheetData>
    <row r="1" spans="1:7">
      <c r="E1" s="784"/>
    </row>
    <row r="2" spans="1:7" ht="24" thickBot="1">
      <c r="E2" s="955" t="s">
        <v>3151</v>
      </c>
    </row>
    <row r="3" spans="1:7" ht="33" thickTop="1">
      <c r="D3" s="1087"/>
      <c r="E3" s="1087"/>
    </row>
    <row r="4" spans="1:7" ht="75.75" thickBot="1">
      <c r="A4" s="785"/>
      <c r="B4" s="786" t="s">
        <v>2526</v>
      </c>
      <c r="C4" s="786" t="s">
        <v>669</v>
      </c>
      <c r="D4" s="786" t="s">
        <v>103</v>
      </c>
      <c r="E4" s="787" t="s">
        <v>104</v>
      </c>
      <c r="G4" s="788" t="s">
        <v>2527</v>
      </c>
    </row>
    <row r="5" spans="1:7">
      <c r="A5" s="1081" t="s">
        <v>2528</v>
      </c>
      <c r="B5" s="789">
        <v>11.9</v>
      </c>
      <c r="C5" s="790">
        <v>115</v>
      </c>
      <c r="D5" s="791" t="s">
        <v>2529</v>
      </c>
      <c r="E5" s="792">
        <v>16490</v>
      </c>
      <c r="G5" s="793">
        <v>250</v>
      </c>
    </row>
    <row r="6" spans="1:7" ht="19.5" thickBot="1">
      <c r="A6" s="1082"/>
      <c r="B6" s="795">
        <v>20.9</v>
      </c>
      <c r="C6" s="796">
        <v>118</v>
      </c>
      <c r="D6" s="797" t="s">
        <v>2530</v>
      </c>
      <c r="E6" s="798">
        <v>19440</v>
      </c>
      <c r="G6" s="793">
        <v>250</v>
      </c>
    </row>
    <row r="7" spans="1:7" ht="19.5" thickBot="1">
      <c r="A7" s="1083"/>
      <c r="B7" s="1084"/>
      <c r="C7" s="1084"/>
      <c r="D7" s="1084"/>
      <c r="E7" s="1084"/>
      <c r="G7" s="799"/>
    </row>
    <row r="8" spans="1:7" ht="19.5" thickBot="1">
      <c r="A8" s="794" t="s">
        <v>2531</v>
      </c>
      <c r="B8" s="795">
        <v>14.1</v>
      </c>
      <c r="C8" s="796">
        <v>123</v>
      </c>
      <c r="D8" s="797" t="s">
        <v>2532</v>
      </c>
      <c r="E8" s="798">
        <v>20200</v>
      </c>
      <c r="G8" s="800">
        <v>300</v>
      </c>
    </row>
    <row r="9" spans="1:7" ht="19.5" thickBot="1">
      <c r="A9" s="1083"/>
      <c r="B9" s="1084"/>
      <c r="C9" s="1084"/>
      <c r="D9" s="1084"/>
      <c r="E9" s="1084"/>
      <c r="G9" s="801"/>
    </row>
    <row r="10" spans="1:7">
      <c r="A10" s="1080" t="s">
        <v>2533</v>
      </c>
      <c r="B10" s="795">
        <v>17.7</v>
      </c>
      <c r="C10" s="796">
        <v>125</v>
      </c>
      <c r="D10" s="797" t="s">
        <v>2534</v>
      </c>
      <c r="E10" s="798">
        <v>23900</v>
      </c>
      <c r="G10" s="800">
        <v>350</v>
      </c>
    </row>
    <row r="11" spans="1:7">
      <c r="A11" s="1081"/>
      <c r="B11" s="802">
        <v>18.3</v>
      </c>
      <c r="C11" s="803">
        <v>129</v>
      </c>
      <c r="D11" s="797" t="s">
        <v>2535</v>
      </c>
      <c r="E11" s="798">
        <v>27960</v>
      </c>
      <c r="G11" s="800">
        <v>350</v>
      </c>
    </row>
    <row r="12" spans="1:7" ht="19.5" thickBot="1">
      <c r="A12" s="1085"/>
      <c r="B12" s="1086"/>
      <c r="C12" s="1086"/>
      <c r="D12" s="1086"/>
      <c r="E12" s="1086"/>
      <c r="G12" s="801"/>
    </row>
    <row r="13" spans="1:7">
      <c r="A13" s="1080" t="s">
        <v>2536</v>
      </c>
      <c r="B13" s="795">
        <v>20.6</v>
      </c>
      <c r="C13" s="796">
        <v>126</v>
      </c>
      <c r="D13" s="797" t="s">
        <v>2537</v>
      </c>
      <c r="E13" s="798">
        <v>29150</v>
      </c>
      <c r="G13" s="804">
        <v>400</v>
      </c>
    </row>
    <row r="14" spans="1:7">
      <c r="A14" s="1081"/>
      <c r="B14" s="795">
        <v>13.9</v>
      </c>
      <c r="C14" s="796">
        <v>118</v>
      </c>
      <c r="D14" s="797" t="s">
        <v>2538</v>
      </c>
      <c r="E14" s="798">
        <v>32750</v>
      </c>
      <c r="G14" s="804">
        <v>400</v>
      </c>
    </row>
    <row r="15" spans="1:7" ht="19.5" thickBot="1">
      <c r="A15" s="1082"/>
      <c r="B15" s="795">
        <v>13.9</v>
      </c>
      <c r="C15" s="796">
        <v>115</v>
      </c>
      <c r="D15" s="797" t="s">
        <v>2539</v>
      </c>
      <c r="E15" s="798">
        <v>30300</v>
      </c>
      <c r="G15" s="804">
        <v>400</v>
      </c>
    </row>
    <row r="16" spans="1:7" ht="19.5" thickBot="1">
      <c r="A16" s="1083"/>
      <c r="B16" s="1084"/>
      <c r="C16" s="1084"/>
      <c r="D16" s="1084"/>
      <c r="E16" s="1084"/>
      <c r="G16" s="801"/>
    </row>
    <row r="17" spans="1:7" ht="19.5" thickBot="1">
      <c r="A17" s="805" t="s">
        <v>2540</v>
      </c>
      <c r="B17" s="795">
        <v>9.39</v>
      </c>
      <c r="C17" s="796">
        <v>38</v>
      </c>
      <c r="D17" s="797" t="s">
        <v>2541</v>
      </c>
      <c r="E17" s="798">
        <v>37000</v>
      </c>
      <c r="G17" s="804">
        <v>500</v>
      </c>
    </row>
    <row r="18" spans="1:7" ht="19.5" thickBot="1">
      <c r="A18" s="1083"/>
      <c r="B18" s="1084"/>
      <c r="C18" s="1084"/>
      <c r="D18" s="1084"/>
      <c r="E18" s="1084"/>
      <c r="G18" s="801"/>
    </row>
    <row r="19" spans="1:7" ht="19.5" thickBot="1">
      <c r="A19" s="1080" t="s">
        <v>2542</v>
      </c>
      <c r="B19" s="806">
        <v>0</v>
      </c>
      <c r="C19" s="807">
        <v>0</v>
      </c>
      <c r="D19" s="808" t="s">
        <v>2543</v>
      </c>
      <c r="E19" s="809">
        <v>59300</v>
      </c>
      <c r="G19" s="810">
        <v>650</v>
      </c>
    </row>
    <row r="20" spans="1:7" ht="19.5" thickBot="1">
      <c r="A20" s="1081"/>
      <c r="B20" s="811">
        <v>0</v>
      </c>
      <c r="C20" s="812">
        <v>0</v>
      </c>
      <c r="D20" s="797" t="s">
        <v>2544</v>
      </c>
      <c r="E20" s="813">
        <v>65000</v>
      </c>
      <c r="G20" s="810">
        <v>650</v>
      </c>
    </row>
    <row r="21" spans="1:7" ht="19.5" thickBot="1">
      <c r="A21" s="1082"/>
      <c r="B21" s="811">
        <v>0</v>
      </c>
      <c r="C21" s="812">
        <v>0</v>
      </c>
      <c r="D21" s="797" t="s">
        <v>2545</v>
      </c>
      <c r="E21" s="813">
        <v>85000</v>
      </c>
      <c r="G21" s="810">
        <v>650</v>
      </c>
    </row>
    <row r="22" spans="1:7" ht="19.5" thickBot="1">
      <c r="A22" s="814"/>
      <c r="B22" s="815"/>
      <c r="C22" s="815"/>
      <c r="D22" s="815"/>
      <c r="E22" s="816"/>
      <c r="G22" s="801"/>
    </row>
    <row r="23" spans="1:7">
      <c r="A23" s="1080" t="s">
        <v>2546</v>
      </c>
      <c r="B23" s="811">
        <v>5</v>
      </c>
      <c r="C23" s="817">
        <v>105</v>
      </c>
      <c r="D23" s="797" t="s">
        <v>2547</v>
      </c>
      <c r="E23" s="813">
        <v>38200</v>
      </c>
      <c r="G23" s="800">
        <v>600</v>
      </c>
    </row>
    <row r="24" spans="1:7">
      <c r="A24" s="1081"/>
      <c r="B24" s="811">
        <v>5.8</v>
      </c>
      <c r="C24" s="812">
        <v>21</v>
      </c>
      <c r="D24" s="797" t="s">
        <v>2548</v>
      </c>
      <c r="E24" s="813">
        <v>40200</v>
      </c>
      <c r="G24" s="800">
        <v>600</v>
      </c>
    </row>
    <row r="25" spans="1:7">
      <c r="A25" s="1081"/>
      <c r="B25" s="811">
        <v>5.8</v>
      </c>
      <c r="C25" s="812">
        <v>21</v>
      </c>
      <c r="D25" s="797" t="s">
        <v>2549</v>
      </c>
      <c r="E25" s="813">
        <v>43200</v>
      </c>
      <c r="G25" s="800">
        <v>600</v>
      </c>
    </row>
    <row r="26" spans="1:7">
      <c r="A26" s="1081"/>
      <c r="B26" s="811">
        <v>0</v>
      </c>
      <c r="C26" s="812">
        <v>0</v>
      </c>
      <c r="D26" s="797" t="s">
        <v>2550</v>
      </c>
      <c r="E26" s="813">
        <v>50200</v>
      </c>
      <c r="G26" s="800">
        <v>600</v>
      </c>
    </row>
    <row r="27" spans="1:7" ht="19.5" thickBot="1">
      <c r="A27" s="1081"/>
      <c r="B27" s="811">
        <v>0</v>
      </c>
      <c r="C27" s="812">
        <v>0</v>
      </c>
      <c r="D27" s="797" t="s">
        <v>2551</v>
      </c>
      <c r="E27" s="813">
        <v>52415</v>
      </c>
      <c r="G27" s="800">
        <v>600</v>
      </c>
    </row>
    <row r="28" spans="1:7" ht="19.5" thickBot="1">
      <c r="A28" s="1083"/>
      <c r="B28" s="1084"/>
      <c r="C28" s="1084"/>
      <c r="D28" s="1084"/>
      <c r="E28" s="1084"/>
      <c r="G28" s="801"/>
    </row>
    <row r="29" spans="1:7">
      <c r="A29" s="1080" t="s">
        <v>2552</v>
      </c>
      <c r="B29" s="811">
        <v>18.7</v>
      </c>
      <c r="C29" s="812">
        <v>135</v>
      </c>
      <c r="D29" s="797" t="s">
        <v>2553</v>
      </c>
      <c r="E29" s="813">
        <v>47000</v>
      </c>
      <c r="G29" s="800">
        <v>600</v>
      </c>
    </row>
    <row r="30" spans="1:7">
      <c r="A30" s="1081"/>
      <c r="B30" s="811">
        <v>28.3</v>
      </c>
      <c r="C30" s="817">
        <v>128</v>
      </c>
      <c r="D30" s="797" t="s">
        <v>2554</v>
      </c>
      <c r="E30" s="813">
        <v>44650</v>
      </c>
      <c r="G30" s="800">
        <v>600</v>
      </c>
    </row>
    <row r="31" spans="1:7">
      <c r="A31" s="1081"/>
      <c r="B31" s="811">
        <v>15</v>
      </c>
      <c r="C31" s="817">
        <v>131</v>
      </c>
      <c r="D31" s="797" t="s">
        <v>2555</v>
      </c>
      <c r="E31" s="813">
        <v>41500</v>
      </c>
      <c r="G31" s="800">
        <v>600</v>
      </c>
    </row>
    <row r="32" spans="1:7">
      <c r="A32" s="1081"/>
      <c r="B32" s="811">
        <v>15</v>
      </c>
      <c r="C32" s="812">
        <v>135</v>
      </c>
      <c r="D32" s="797" t="s">
        <v>2556</v>
      </c>
      <c r="E32" s="813">
        <v>41500</v>
      </c>
      <c r="G32" s="800">
        <v>600</v>
      </c>
    </row>
    <row r="33" spans="1:7">
      <c r="A33" s="1081"/>
      <c r="B33" s="811">
        <v>15</v>
      </c>
      <c r="C33" s="812">
        <v>135</v>
      </c>
      <c r="D33" s="797" t="s">
        <v>2557</v>
      </c>
      <c r="E33" s="813">
        <v>44000</v>
      </c>
      <c r="G33" s="800">
        <v>600</v>
      </c>
    </row>
    <row r="34" spans="1:7">
      <c r="A34" s="1081"/>
      <c r="B34" s="811">
        <v>18.7</v>
      </c>
      <c r="C34" s="812">
        <v>129</v>
      </c>
      <c r="D34" s="797" t="s">
        <v>2558</v>
      </c>
      <c r="E34" s="813">
        <v>38000</v>
      </c>
      <c r="G34" s="800">
        <v>600</v>
      </c>
    </row>
    <row r="35" spans="1:7">
      <c r="A35" s="1081"/>
      <c r="B35" s="811">
        <v>6.2</v>
      </c>
      <c r="C35" s="812">
        <v>25</v>
      </c>
      <c r="D35" s="797" t="s">
        <v>2559</v>
      </c>
      <c r="E35" s="813">
        <v>47500</v>
      </c>
      <c r="G35" s="800">
        <v>600</v>
      </c>
    </row>
    <row r="36" spans="1:7" ht="19.5" thickBot="1">
      <c r="A36" s="1082"/>
      <c r="B36" s="811">
        <v>6.2</v>
      </c>
      <c r="C36" s="812">
        <v>25</v>
      </c>
      <c r="D36" s="797" t="s">
        <v>2560</v>
      </c>
      <c r="E36" s="813">
        <v>50000</v>
      </c>
      <c r="G36" s="800">
        <v>600</v>
      </c>
    </row>
    <row r="37" spans="1:7" ht="19.5" thickBot="1">
      <c r="A37" s="1083"/>
      <c r="B37" s="1084"/>
      <c r="C37" s="1084"/>
      <c r="D37" s="1084"/>
      <c r="E37" s="1084"/>
      <c r="G37" s="363"/>
    </row>
    <row r="38" spans="1:7">
      <c r="A38" s="1080" t="s">
        <v>2561</v>
      </c>
      <c r="B38" s="811">
        <v>36.200000000000003</v>
      </c>
      <c r="C38" s="812">
        <v>164</v>
      </c>
      <c r="D38" s="797" t="s">
        <v>3152</v>
      </c>
      <c r="E38" s="813">
        <v>56440</v>
      </c>
      <c r="G38" s="800">
        <v>600</v>
      </c>
    </row>
    <row r="39" spans="1:7">
      <c r="A39" s="1081"/>
      <c r="B39" s="811">
        <v>43.2</v>
      </c>
      <c r="C39" s="812">
        <v>165</v>
      </c>
      <c r="D39" s="797" t="s">
        <v>2562</v>
      </c>
      <c r="E39" s="813">
        <f>56440+1000</f>
        <v>57440</v>
      </c>
      <c r="G39" s="800">
        <v>600</v>
      </c>
    </row>
    <row r="40" spans="1:7">
      <c r="A40" s="1081"/>
      <c r="B40" s="811">
        <v>36.200000000000003</v>
      </c>
      <c r="C40" s="812">
        <v>165</v>
      </c>
      <c r="D40" s="797" t="s">
        <v>3153</v>
      </c>
      <c r="E40" s="813">
        <v>57440</v>
      </c>
      <c r="G40" s="800">
        <v>600</v>
      </c>
    </row>
    <row r="41" spans="1:7">
      <c r="A41" s="1081"/>
      <c r="B41" s="811">
        <v>43.2</v>
      </c>
      <c r="C41" s="812">
        <v>165</v>
      </c>
      <c r="D41" s="797" t="s">
        <v>2563</v>
      </c>
      <c r="E41" s="813">
        <f>61430+1000</f>
        <v>62430</v>
      </c>
      <c r="G41" s="800">
        <v>600</v>
      </c>
    </row>
    <row r="42" spans="1:7">
      <c r="A42" s="1081"/>
      <c r="B42" s="811">
        <v>4.5</v>
      </c>
      <c r="C42" s="812">
        <v>38</v>
      </c>
      <c r="D42" s="797" t="s">
        <v>3154</v>
      </c>
      <c r="E42" s="813">
        <v>55500</v>
      </c>
      <c r="G42" s="800">
        <v>600</v>
      </c>
    </row>
    <row r="43" spans="1:7">
      <c r="A43" s="1081"/>
      <c r="B43" s="811">
        <v>4.5</v>
      </c>
      <c r="C43" s="812">
        <v>38</v>
      </c>
      <c r="D43" s="797" t="s">
        <v>2564</v>
      </c>
      <c r="E43" s="813">
        <f>55000+1500</f>
        <v>56500</v>
      </c>
      <c r="G43" s="800">
        <v>600</v>
      </c>
    </row>
    <row r="44" spans="1:7">
      <c r="A44" s="1082"/>
      <c r="B44" s="811">
        <v>4.5</v>
      </c>
      <c r="C44" s="812">
        <v>38</v>
      </c>
      <c r="D44" s="797" t="s">
        <v>2565</v>
      </c>
      <c r="E44" s="813">
        <f>59995+1500</f>
        <v>61495</v>
      </c>
      <c r="G44" s="800">
        <v>600</v>
      </c>
    </row>
  </sheetData>
  <mergeCells count="15">
    <mergeCell ref="A12:E12"/>
    <mergeCell ref="D3:E3"/>
    <mergeCell ref="A5:A6"/>
    <mergeCell ref="A7:E7"/>
    <mergeCell ref="A9:E9"/>
    <mergeCell ref="A10:A11"/>
    <mergeCell ref="A29:A36"/>
    <mergeCell ref="A37:E37"/>
    <mergeCell ref="A38:A44"/>
    <mergeCell ref="A13:A15"/>
    <mergeCell ref="A16:E16"/>
    <mergeCell ref="A18:E18"/>
    <mergeCell ref="A19:A21"/>
    <mergeCell ref="A23:A27"/>
    <mergeCell ref="A28:E28"/>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3" bestFit="1" customWidth="1"/>
    <col min="2" max="2" width="64.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79" customWidth="1"/>
    <col min="8" max="9" width="7" style="379" customWidth="1"/>
    <col min="10" max="10" width="6.140625" style="379" bestFit="1" customWidth="1"/>
    <col min="11" max="11" width="6.140625" style="379" customWidth="1"/>
    <col min="12" max="12" width="7.140625" style="379" bestFit="1" customWidth="1"/>
    <col min="13" max="14" width="8.42578125" style="379" bestFit="1" customWidth="1"/>
    <col min="15" max="15" width="7.7109375" style="213" bestFit="1" customWidth="1"/>
    <col min="16" max="16384" width="9.140625" style="213"/>
  </cols>
  <sheetData>
    <row r="1" spans="1:17" s="6" customFormat="1" ht="12.75" customHeight="1">
      <c r="B1" s="16" t="s">
        <v>17</v>
      </c>
      <c r="C1" s="17"/>
      <c r="D1" s="19"/>
    </row>
    <row r="2" spans="1:17">
      <c r="B2" s="213" t="s">
        <v>929</v>
      </c>
      <c r="N2" s="511"/>
    </row>
    <row r="3" spans="1:17" ht="15">
      <c r="B3" s="339" t="s">
        <v>886</v>
      </c>
      <c r="C3" s="340" t="s">
        <v>887</v>
      </c>
      <c r="D3" s="340">
        <v>5000</v>
      </c>
      <c r="E3" s="341" t="s">
        <v>888</v>
      </c>
      <c r="F3" s="340" t="s">
        <v>889</v>
      </c>
      <c r="G3" s="411" t="s">
        <v>1019</v>
      </c>
      <c r="H3" s="340" t="s">
        <v>890</v>
      </c>
      <c r="I3" s="340" t="s">
        <v>426</v>
      </c>
      <c r="J3" s="340" t="s">
        <v>891</v>
      </c>
      <c r="K3" s="340" t="s">
        <v>892</v>
      </c>
      <c r="L3" s="340" t="s">
        <v>893</v>
      </c>
      <c r="M3" s="340" t="s">
        <v>961</v>
      </c>
      <c r="N3" s="340" t="s">
        <v>894</v>
      </c>
      <c r="O3" s="340" t="s">
        <v>1148</v>
      </c>
      <c r="P3" s="411" t="s">
        <v>1149</v>
      </c>
      <c r="Q3" s="340" t="s">
        <v>895</v>
      </c>
    </row>
    <row r="4" spans="1:17" ht="27.75" customHeight="1">
      <c r="A4" s="539"/>
      <c r="B4" s="539" t="s">
        <v>3071</v>
      </c>
      <c r="C4" s="342"/>
      <c r="D4" s="342"/>
      <c r="E4" s="343"/>
      <c r="F4" s="344"/>
      <c r="G4" s="376"/>
      <c r="H4" s="342"/>
      <c r="I4" s="342"/>
      <c r="J4" s="342"/>
      <c r="K4" s="342"/>
      <c r="L4" s="343"/>
      <c r="M4" s="343"/>
      <c r="N4" s="345"/>
      <c r="O4" s="342"/>
      <c r="P4" s="376"/>
      <c r="Q4" s="342"/>
    </row>
    <row r="5" spans="1:17" ht="15">
      <c r="A5" s="342" t="s">
        <v>1493</v>
      </c>
      <c r="B5" s="346" t="s">
        <v>1185</v>
      </c>
      <c r="C5" s="342">
        <v>5</v>
      </c>
      <c r="D5" s="342">
        <v>5000769846</v>
      </c>
      <c r="E5" s="343" t="s">
        <v>896</v>
      </c>
      <c r="F5" s="349">
        <v>80820</v>
      </c>
      <c r="G5" s="376">
        <v>25697.357737226273</v>
      </c>
      <c r="H5" s="342">
        <v>4</v>
      </c>
      <c r="I5" s="342">
        <v>1997</v>
      </c>
      <c r="J5" s="342" t="s">
        <v>899</v>
      </c>
      <c r="K5" s="342" t="s">
        <v>331</v>
      </c>
      <c r="L5" s="343" t="s">
        <v>909</v>
      </c>
      <c r="M5" s="375">
        <v>176</v>
      </c>
      <c r="N5" s="345">
        <v>0.35</v>
      </c>
      <c r="O5" s="342" t="s">
        <v>96</v>
      </c>
      <c r="P5" s="376">
        <v>600</v>
      </c>
      <c r="Q5" s="342">
        <v>179</v>
      </c>
    </row>
    <row r="6" spans="1:17" ht="15">
      <c r="A6" s="342" t="s">
        <v>1493</v>
      </c>
      <c r="B6" s="346" t="s">
        <v>1186</v>
      </c>
      <c r="C6" s="342">
        <v>5</v>
      </c>
      <c r="D6" s="342">
        <v>5000769850</v>
      </c>
      <c r="E6" s="343" t="s">
        <v>896</v>
      </c>
      <c r="F6" s="349">
        <v>78380</v>
      </c>
      <c r="G6" s="376">
        <v>24928.30248175182</v>
      </c>
      <c r="H6" s="342">
        <v>4</v>
      </c>
      <c r="I6" s="342">
        <v>1997</v>
      </c>
      <c r="J6" s="342" t="s">
        <v>899</v>
      </c>
      <c r="K6" s="342" t="s">
        <v>331</v>
      </c>
      <c r="L6" s="343" t="s">
        <v>909</v>
      </c>
      <c r="M6" s="375">
        <v>176</v>
      </c>
      <c r="N6" s="345">
        <v>0.35</v>
      </c>
      <c r="O6" s="342" t="s">
        <v>96</v>
      </c>
      <c r="P6" s="376">
        <v>600</v>
      </c>
      <c r="Q6" s="342">
        <v>177</v>
      </c>
    </row>
    <row r="7" spans="1:17" ht="15">
      <c r="A7" s="342" t="s">
        <v>1493</v>
      </c>
      <c r="B7" s="346" t="s">
        <v>1187</v>
      </c>
      <c r="C7" s="342">
        <v>5</v>
      </c>
      <c r="D7" s="342">
        <v>5000769852</v>
      </c>
      <c r="E7" s="343" t="s">
        <v>896</v>
      </c>
      <c r="F7" s="349">
        <v>84710</v>
      </c>
      <c r="G7" s="376">
        <v>26922.491605839416</v>
      </c>
      <c r="H7" s="342">
        <v>4</v>
      </c>
      <c r="I7" s="342">
        <v>1997</v>
      </c>
      <c r="J7" s="342" t="s">
        <v>899</v>
      </c>
      <c r="K7" s="342" t="s">
        <v>331</v>
      </c>
      <c r="L7" s="343" t="s">
        <v>909</v>
      </c>
      <c r="M7" s="375">
        <v>176</v>
      </c>
      <c r="N7" s="345">
        <v>0.35</v>
      </c>
      <c r="O7" s="342" t="s">
        <v>96</v>
      </c>
      <c r="P7" s="376">
        <v>600</v>
      </c>
      <c r="Q7" s="342">
        <v>180</v>
      </c>
    </row>
    <row r="8" spans="1:17" ht="15">
      <c r="A8" s="342" t="s">
        <v>1493</v>
      </c>
      <c r="B8" s="346" t="s">
        <v>1188</v>
      </c>
      <c r="C8" s="342">
        <v>5</v>
      </c>
      <c r="D8" s="342">
        <v>5000769854</v>
      </c>
      <c r="E8" s="343" t="s">
        <v>896</v>
      </c>
      <c r="F8" s="349">
        <v>91700</v>
      </c>
      <c r="G8" s="376">
        <v>29123.509270072987</v>
      </c>
      <c r="H8" s="342">
        <v>4</v>
      </c>
      <c r="I8" s="342">
        <v>1997</v>
      </c>
      <c r="J8" s="342" t="s">
        <v>899</v>
      </c>
      <c r="K8" s="342" t="s">
        <v>331</v>
      </c>
      <c r="L8" s="343" t="s">
        <v>909</v>
      </c>
      <c r="M8" s="375">
        <v>176</v>
      </c>
      <c r="N8" s="345">
        <v>0.35</v>
      </c>
      <c r="O8" s="342" t="s">
        <v>96</v>
      </c>
      <c r="P8" s="376">
        <v>600</v>
      </c>
      <c r="Q8" s="342">
        <v>179</v>
      </c>
    </row>
    <row r="9" spans="1:17" ht="15">
      <c r="A9" s="342" t="s">
        <v>1493</v>
      </c>
      <c r="B9" s="346" t="s">
        <v>1189</v>
      </c>
      <c r="C9" s="342">
        <v>5</v>
      </c>
      <c r="D9" s="342">
        <v>5000769870</v>
      </c>
      <c r="E9" s="343" t="s">
        <v>896</v>
      </c>
      <c r="F9" s="349">
        <v>78120</v>
      </c>
      <c r="G9" s="376">
        <v>24844.590656934302</v>
      </c>
      <c r="H9" s="342">
        <v>4</v>
      </c>
      <c r="I9" s="342">
        <v>1997</v>
      </c>
      <c r="J9" s="342" t="s">
        <v>899</v>
      </c>
      <c r="K9" s="342" t="s">
        <v>331</v>
      </c>
      <c r="L9" s="343" t="s">
        <v>909</v>
      </c>
      <c r="M9" s="375">
        <v>176</v>
      </c>
      <c r="N9" s="345">
        <v>0.35</v>
      </c>
      <c r="O9" s="342" t="s">
        <v>96</v>
      </c>
      <c r="P9" s="376">
        <v>600</v>
      </c>
      <c r="Q9" s="342">
        <v>180</v>
      </c>
    </row>
    <row r="10" spans="1:17" ht="15">
      <c r="A10" s="342" t="s">
        <v>1493</v>
      </c>
      <c r="B10" s="346" t="s">
        <v>1190</v>
      </c>
      <c r="C10" s="342">
        <v>5</v>
      </c>
      <c r="D10" s="342">
        <v>5000769860</v>
      </c>
      <c r="E10" s="343" t="s">
        <v>896</v>
      </c>
      <c r="F10" s="349">
        <v>85400</v>
      </c>
      <c r="G10" s="376">
        <v>27139.026186131385</v>
      </c>
      <c r="H10" s="342">
        <v>4</v>
      </c>
      <c r="I10" s="342">
        <v>1997</v>
      </c>
      <c r="J10" s="342" t="s">
        <v>899</v>
      </c>
      <c r="K10" s="342" t="s">
        <v>331</v>
      </c>
      <c r="L10" s="343" t="s">
        <v>1158</v>
      </c>
      <c r="M10" s="375">
        <v>176.05</v>
      </c>
      <c r="N10" s="345">
        <v>0.35</v>
      </c>
      <c r="O10" s="342" t="s">
        <v>96</v>
      </c>
      <c r="P10" s="376">
        <v>600</v>
      </c>
      <c r="Q10" s="342">
        <v>179</v>
      </c>
    </row>
    <row r="11" spans="1:17" ht="15">
      <c r="A11" s="342" t="s">
        <v>1493</v>
      </c>
      <c r="B11" s="346" t="s">
        <v>1191</v>
      </c>
      <c r="C11" s="342">
        <v>5</v>
      </c>
      <c r="D11" s="342">
        <v>5000769864</v>
      </c>
      <c r="E11" s="343" t="s">
        <v>896</v>
      </c>
      <c r="F11" s="349">
        <v>82960</v>
      </c>
      <c r="G11" s="376">
        <v>26369.970930656931</v>
      </c>
      <c r="H11" s="342">
        <v>4</v>
      </c>
      <c r="I11" s="342">
        <v>1997</v>
      </c>
      <c r="J11" s="342" t="s">
        <v>899</v>
      </c>
      <c r="K11" s="342" t="s">
        <v>331</v>
      </c>
      <c r="L11" s="343" t="s">
        <v>1158</v>
      </c>
      <c r="M11" s="375">
        <v>176.05</v>
      </c>
      <c r="N11" s="345">
        <v>0.35</v>
      </c>
      <c r="O11" s="342" t="s">
        <v>96</v>
      </c>
      <c r="P11" s="376">
        <v>600</v>
      </c>
      <c r="Q11" s="342">
        <v>177</v>
      </c>
    </row>
    <row r="12" spans="1:17" ht="15">
      <c r="A12" s="342" t="s">
        <v>1493</v>
      </c>
      <c r="B12" s="346" t="s">
        <v>1192</v>
      </c>
      <c r="C12" s="342">
        <v>5</v>
      </c>
      <c r="D12" s="342">
        <v>5000769866</v>
      </c>
      <c r="E12" s="343" t="s">
        <v>896</v>
      </c>
      <c r="F12" s="349">
        <v>89290</v>
      </c>
      <c r="G12" s="376">
        <v>28364.348594890515</v>
      </c>
      <c r="H12" s="342">
        <v>4</v>
      </c>
      <c r="I12" s="342">
        <v>1997</v>
      </c>
      <c r="J12" s="342" t="s">
        <v>899</v>
      </c>
      <c r="K12" s="342" t="s">
        <v>331</v>
      </c>
      <c r="L12" s="343" t="s">
        <v>1158</v>
      </c>
      <c r="M12" s="375">
        <v>176.05</v>
      </c>
      <c r="N12" s="345">
        <v>0.35</v>
      </c>
      <c r="O12" s="342" t="s">
        <v>96</v>
      </c>
      <c r="P12" s="376">
        <v>600</v>
      </c>
      <c r="Q12" s="342">
        <v>179</v>
      </c>
    </row>
    <row r="13" spans="1:17" ht="15">
      <c r="A13" s="342" t="s">
        <v>1493</v>
      </c>
      <c r="B13" s="346" t="s">
        <v>1193</v>
      </c>
      <c r="C13" s="342">
        <v>5</v>
      </c>
      <c r="D13" s="342">
        <v>5000769868</v>
      </c>
      <c r="E13" s="343" t="s">
        <v>896</v>
      </c>
      <c r="F13" s="349">
        <v>96680</v>
      </c>
      <c r="G13" s="376">
        <v>31106.081824817513</v>
      </c>
      <c r="H13" s="342">
        <v>4</v>
      </c>
      <c r="I13" s="342">
        <v>1997</v>
      </c>
      <c r="J13" s="342" t="s">
        <v>899</v>
      </c>
      <c r="K13" s="342" t="s">
        <v>331</v>
      </c>
      <c r="L13" s="343" t="s">
        <v>1158</v>
      </c>
      <c r="M13" s="375">
        <v>481.99999999999994</v>
      </c>
      <c r="N13" s="345">
        <v>0.35</v>
      </c>
      <c r="O13" s="342" t="s">
        <v>96</v>
      </c>
      <c r="P13" s="376">
        <v>600</v>
      </c>
      <c r="Q13" s="342">
        <v>179</v>
      </c>
    </row>
    <row r="14" spans="1:17" ht="15">
      <c r="A14" s="342" t="s">
        <v>1493</v>
      </c>
      <c r="B14" s="346" t="s">
        <v>1510</v>
      </c>
      <c r="C14" s="342">
        <v>5</v>
      </c>
      <c r="D14" s="342">
        <v>5000769872</v>
      </c>
      <c r="E14" s="343" t="s">
        <v>896</v>
      </c>
      <c r="F14" s="349">
        <v>82690</v>
      </c>
      <c r="G14" s="376">
        <v>26286.259105839417</v>
      </c>
      <c r="H14" s="342">
        <v>4</v>
      </c>
      <c r="I14" s="342">
        <v>1997</v>
      </c>
      <c r="J14" s="342" t="s">
        <v>899</v>
      </c>
      <c r="K14" s="342" t="s">
        <v>331</v>
      </c>
      <c r="L14" s="343" t="s">
        <v>1158</v>
      </c>
      <c r="M14" s="375">
        <v>176.05</v>
      </c>
      <c r="N14" s="345">
        <v>0.35</v>
      </c>
      <c r="O14" s="342" t="s">
        <v>96</v>
      </c>
      <c r="P14" s="376">
        <v>600</v>
      </c>
      <c r="Q14" s="342">
        <v>179</v>
      </c>
    </row>
    <row r="15" spans="1:17" ht="15">
      <c r="A15" s="342" t="s">
        <v>1493</v>
      </c>
      <c r="B15" s="346" t="s">
        <v>1194</v>
      </c>
      <c r="C15" s="342">
        <v>5</v>
      </c>
      <c r="D15" s="342">
        <v>5000769886</v>
      </c>
      <c r="E15" s="343" t="s">
        <v>896</v>
      </c>
      <c r="F15" s="349">
        <v>73140</v>
      </c>
      <c r="G15" s="376">
        <v>4636.9246207909</v>
      </c>
      <c r="H15" s="342">
        <v>3</v>
      </c>
      <c r="I15" s="342">
        <v>1498</v>
      </c>
      <c r="J15" s="342" t="s">
        <v>899</v>
      </c>
      <c r="K15" s="342" t="s">
        <v>331</v>
      </c>
      <c r="L15" s="343" t="s">
        <v>2136</v>
      </c>
      <c r="M15" s="375">
        <v>27</v>
      </c>
      <c r="N15" s="345">
        <v>7.0000000000000007E-2</v>
      </c>
      <c r="O15" s="342" t="s">
        <v>16</v>
      </c>
      <c r="P15" s="376">
        <v>140</v>
      </c>
      <c r="Q15" s="342">
        <v>44</v>
      </c>
    </row>
    <row r="16" spans="1:17" ht="15">
      <c r="A16" s="342" t="s">
        <v>1493</v>
      </c>
      <c r="B16" s="346" t="s">
        <v>1195</v>
      </c>
      <c r="C16" s="342">
        <v>5</v>
      </c>
      <c r="D16" s="342">
        <v>5000769890</v>
      </c>
      <c r="E16" s="343" t="s">
        <v>896</v>
      </c>
      <c r="F16" s="349">
        <v>71460</v>
      </c>
      <c r="G16" s="376">
        <v>4530.9340141167277</v>
      </c>
      <c r="H16" s="342">
        <v>3</v>
      </c>
      <c r="I16" s="342">
        <v>1498</v>
      </c>
      <c r="J16" s="342" t="s">
        <v>899</v>
      </c>
      <c r="K16" s="342" t="s">
        <v>331</v>
      </c>
      <c r="L16" s="343" t="s">
        <v>2136</v>
      </c>
      <c r="M16" s="375">
        <v>27</v>
      </c>
      <c r="N16" s="347">
        <v>7.0000000000000007E-2</v>
      </c>
      <c r="O16" s="342" t="s">
        <v>16</v>
      </c>
      <c r="P16" s="376">
        <v>140</v>
      </c>
      <c r="Q16" s="343">
        <v>44</v>
      </c>
    </row>
    <row r="17" spans="1:17" ht="15">
      <c r="A17" s="342" t="s">
        <v>1493</v>
      </c>
      <c r="B17" s="346" t="s">
        <v>1196</v>
      </c>
      <c r="C17" s="342">
        <v>5</v>
      </c>
      <c r="D17" s="342">
        <v>5000769892</v>
      </c>
      <c r="E17" s="343" t="s">
        <v>896</v>
      </c>
      <c r="F17" s="349">
        <v>75780</v>
      </c>
      <c r="G17" s="376">
        <v>4802.963046097705</v>
      </c>
      <c r="H17" s="342">
        <v>3</v>
      </c>
      <c r="I17" s="342">
        <v>1498</v>
      </c>
      <c r="J17" s="342" t="s">
        <v>899</v>
      </c>
      <c r="K17" s="342" t="s">
        <v>331</v>
      </c>
      <c r="L17" s="343" t="s">
        <v>2136</v>
      </c>
      <c r="M17" s="375">
        <v>27</v>
      </c>
      <c r="N17" s="345">
        <v>7.0000000000000007E-2</v>
      </c>
      <c r="O17" s="342" t="s">
        <v>16</v>
      </c>
      <c r="P17" s="376">
        <v>140</v>
      </c>
      <c r="Q17" s="342">
        <v>44</v>
      </c>
    </row>
    <row r="18" spans="1:17" ht="15">
      <c r="A18" s="342" t="s">
        <v>1493</v>
      </c>
      <c r="B18" s="346" t="s">
        <v>1197</v>
      </c>
      <c r="C18" s="342">
        <v>5</v>
      </c>
      <c r="D18" s="342">
        <v>5000769894</v>
      </c>
      <c r="E18" s="343" t="s">
        <v>896</v>
      </c>
      <c r="F18" s="349">
        <v>80460</v>
      </c>
      <c r="G18" s="376">
        <v>5097.8609556924994</v>
      </c>
      <c r="H18" s="342">
        <v>3</v>
      </c>
      <c r="I18" s="342">
        <v>1498</v>
      </c>
      <c r="J18" s="342" t="s">
        <v>899</v>
      </c>
      <c r="K18" s="342" t="s">
        <v>331</v>
      </c>
      <c r="L18" s="343" t="s">
        <v>2136</v>
      </c>
      <c r="M18" s="375">
        <v>27</v>
      </c>
      <c r="N18" s="345">
        <v>7.0000000000000007E-2</v>
      </c>
      <c r="O18" s="342" t="s">
        <v>16</v>
      </c>
      <c r="P18" s="376">
        <v>140</v>
      </c>
      <c r="Q18" s="342">
        <v>44</v>
      </c>
    </row>
    <row r="19" spans="1:17" ht="15" customHeight="1">
      <c r="A19" s="539"/>
      <c r="B19" s="539" t="s">
        <v>3072</v>
      </c>
      <c r="C19" s="342"/>
      <c r="D19" s="342"/>
      <c r="E19" s="343"/>
      <c r="F19" s="344"/>
      <c r="G19" s="376"/>
      <c r="H19" s="342"/>
      <c r="I19" s="342"/>
      <c r="J19" s="342"/>
      <c r="K19" s="342"/>
      <c r="L19" s="342"/>
      <c r="M19" s="342"/>
      <c r="N19" s="345"/>
      <c r="O19" s="342"/>
      <c r="P19" s="376"/>
      <c r="Q19" s="342"/>
    </row>
    <row r="20" spans="1:17" ht="15" customHeight="1">
      <c r="A20" s="342" t="s">
        <v>1493</v>
      </c>
      <c r="B20" s="409" t="s">
        <v>1198</v>
      </c>
      <c r="C20" s="343">
        <v>5</v>
      </c>
      <c r="D20" s="343">
        <v>5000769787</v>
      </c>
      <c r="E20" s="343" t="s">
        <v>896</v>
      </c>
      <c r="F20" s="540">
        <v>80590</v>
      </c>
      <c r="G20" s="541">
        <v>25624.204160583933</v>
      </c>
      <c r="H20" s="343">
        <v>4</v>
      </c>
      <c r="I20" s="343">
        <v>1997</v>
      </c>
      <c r="J20" s="343" t="s">
        <v>899</v>
      </c>
      <c r="K20" s="343" t="s">
        <v>331</v>
      </c>
      <c r="L20" s="343" t="s">
        <v>909</v>
      </c>
      <c r="M20" s="375">
        <v>176</v>
      </c>
      <c r="N20" s="347">
        <v>0.35</v>
      </c>
      <c r="O20" s="343" t="s">
        <v>96</v>
      </c>
      <c r="P20" s="375">
        <v>600</v>
      </c>
      <c r="Q20" s="343">
        <v>173</v>
      </c>
    </row>
    <row r="21" spans="1:17" ht="15" customHeight="1">
      <c r="A21" s="342" t="s">
        <v>1493</v>
      </c>
      <c r="B21" s="542" t="s">
        <v>1199</v>
      </c>
      <c r="C21" s="543">
        <v>5</v>
      </c>
      <c r="D21" s="543">
        <v>5000769791</v>
      </c>
      <c r="E21" s="543" t="s">
        <v>896</v>
      </c>
      <c r="F21" s="544">
        <v>77260</v>
      </c>
      <c r="G21" s="545">
        <v>24573.84700729926</v>
      </c>
      <c r="H21" s="543">
        <v>4</v>
      </c>
      <c r="I21" s="543">
        <v>1997</v>
      </c>
      <c r="J21" s="543" t="s">
        <v>899</v>
      </c>
      <c r="K21" s="543" t="s">
        <v>331</v>
      </c>
      <c r="L21" s="543" t="s">
        <v>909</v>
      </c>
      <c r="M21" s="546">
        <v>176</v>
      </c>
      <c r="N21" s="347">
        <v>0.35</v>
      </c>
      <c r="O21" s="543" t="s">
        <v>96</v>
      </c>
      <c r="P21" s="546">
        <v>600</v>
      </c>
      <c r="Q21" s="543">
        <v>171</v>
      </c>
    </row>
    <row r="22" spans="1:17" ht="15" customHeight="1">
      <c r="A22" s="342" t="s">
        <v>1493</v>
      </c>
      <c r="B22" s="409" t="s">
        <v>1200</v>
      </c>
      <c r="C22" s="343">
        <v>5</v>
      </c>
      <c r="D22" s="343">
        <v>5000769795</v>
      </c>
      <c r="E22" s="343" t="s">
        <v>896</v>
      </c>
      <c r="F22" s="540">
        <v>84640</v>
      </c>
      <c r="G22" s="541">
        <v>26899.866788321164</v>
      </c>
      <c r="H22" s="343">
        <v>4</v>
      </c>
      <c r="I22" s="343">
        <v>1997</v>
      </c>
      <c r="J22" s="343" t="s">
        <v>899</v>
      </c>
      <c r="K22" s="343" t="s">
        <v>331</v>
      </c>
      <c r="L22" s="343" t="s">
        <v>909</v>
      </c>
      <c r="M22" s="375">
        <v>176</v>
      </c>
      <c r="N22" s="347">
        <v>0.35</v>
      </c>
      <c r="O22" s="343" t="s">
        <v>96</v>
      </c>
      <c r="P22" s="375">
        <v>600</v>
      </c>
      <c r="Q22" s="343">
        <v>173</v>
      </c>
    </row>
    <row r="23" spans="1:17" ht="15" customHeight="1">
      <c r="A23" s="342" t="s">
        <v>1493</v>
      </c>
      <c r="B23" s="409" t="s">
        <v>1201</v>
      </c>
      <c r="C23" s="343">
        <v>5</v>
      </c>
      <c r="D23" s="343">
        <v>5000769799</v>
      </c>
      <c r="E23" s="343" t="s">
        <v>896</v>
      </c>
      <c r="F23" s="540">
        <v>92100</v>
      </c>
      <c r="G23" s="541">
        <v>29248.699927007296</v>
      </c>
      <c r="H23" s="343">
        <v>4</v>
      </c>
      <c r="I23" s="343">
        <v>1997</v>
      </c>
      <c r="J23" s="343" t="s">
        <v>899</v>
      </c>
      <c r="K23" s="343" t="s">
        <v>331</v>
      </c>
      <c r="L23" s="343" t="s">
        <v>909</v>
      </c>
      <c r="M23" s="375">
        <v>176</v>
      </c>
      <c r="N23" s="347">
        <v>0.35</v>
      </c>
      <c r="O23" s="343" t="s">
        <v>96</v>
      </c>
      <c r="P23" s="375">
        <v>600</v>
      </c>
      <c r="Q23" s="343">
        <v>173</v>
      </c>
    </row>
    <row r="24" spans="1:17" ht="15" customHeight="1">
      <c r="A24" s="342" t="s">
        <v>1493</v>
      </c>
      <c r="B24" s="409" t="s">
        <v>1511</v>
      </c>
      <c r="C24" s="343">
        <v>5</v>
      </c>
      <c r="D24" s="343">
        <v>5000769839</v>
      </c>
      <c r="E24" s="343" t="s">
        <v>896</v>
      </c>
      <c r="F24" s="540">
        <v>79240</v>
      </c>
      <c r="G24" s="541">
        <v>25198.103430656931</v>
      </c>
      <c r="H24" s="343">
        <v>4</v>
      </c>
      <c r="I24" s="343">
        <v>1997</v>
      </c>
      <c r="J24" s="343" t="s">
        <v>899</v>
      </c>
      <c r="K24" s="343" t="s">
        <v>331</v>
      </c>
      <c r="L24" s="343" t="s">
        <v>909</v>
      </c>
      <c r="M24" s="375">
        <v>176</v>
      </c>
      <c r="N24" s="347">
        <v>0.35</v>
      </c>
      <c r="O24" s="343" t="s">
        <v>15</v>
      </c>
      <c r="P24" s="375">
        <v>420</v>
      </c>
      <c r="Q24" s="343">
        <v>173</v>
      </c>
    </row>
    <row r="25" spans="1:17" ht="15" customHeight="1">
      <c r="A25" s="342" t="s">
        <v>1493</v>
      </c>
      <c r="B25" s="409" t="s">
        <v>1202</v>
      </c>
      <c r="C25" s="343">
        <v>5</v>
      </c>
      <c r="D25" s="343">
        <v>5000769811</v>
      </c>
      <c r="E25" s="343" t="s">
        <v>896</v>
      </c>
      <c r="F25" s="540">
        <v>85170</v>
      </c>
      <c r="G25" s="541">
        <v>27065.02795620438</v>
      </c>
      <c r="H25" s="343">
        <v>4</v>
      </c>
      <c r="I25" s="343">
        <v>1997</v>
      </c>
      <c r="J25" s="343" t="s">
        <v>899</v>
      </c>
      <c r="K25" s="343" t="s">
        <v>331</v>
      </c>
      <c r="L25" s="343" t="s">
        <v>900</v>
      </c>
      <c r="M25" s="375">
        <v>176</v>
      </c>
      <c r="N25" s="347">
        <v>0.35</v>
      </c>
      <c r="O25" s="343" t="s">
        <v>96</v>
      </c>
      <c r="P25" s="375">
        <v>600</v>
      </c>
      <c r="Q25" s="343">
        <v>173</v>
      </c>
    </row>
    <row r="26" spans="1:17" ht="15">
      <c r="A26" s="342" t="s">
        <v>1493</v>
      </c>
      <c r="B26" s="409" t="s">
        <v>1203</v>
      </c>
      <c r="C26" s="343">
        <v>5</v>
      </c>
      <c r="D26" s="343">
        <v>5000769819</v>
      </c>
      <c r="E26" s="343" t="s">
        <v>896</v>
      </c>
      <c r="F26" s="540">
        <v>81750</v>
      </c>
      <c r="G26" s="541">
        <v>25989.029343065686</v>
      </c>
      <c r="H26" s="343">
        <v>4</v>
      </c>
      <c r="I26" s="343">
        <v>1997</v>
      </c>
      <c r="J26" s="343" t="s">
        <v>899</v>
      </c>
      <c r="K26" s="343" t="s">
        <v>331</v>
      </c>
      <c r="L26" s="343" t="s">
        <v>900</v>
      </c>
      <c r="M26" s="375">
        <v>176</v>
      </c>
      <c r="N26" s="347">
        <v>0.35</v>
      </c>
      <c r="O26" s="343" t="s">
        <v>96</v>
      </c>
      <c r="P26" s="375">
        <v>600</v>
      </c>
      <c r="Q26" s="343">
        <v>171</v>
      </c>
    </row>
    <row r="27" spans="1:17" ht="15">
      <c r="A27" s="342" t="s">
        <v>1493</v>
      </c>
      <c r="B27" s="409" t="s">
        <v>1204</v>
      </c>
      <c r="C27" s="343">
        <v>5</v>
      </c>
      <c r="D27" s="343">
        <v>5000769823</v>
      </c>
      <c r="E27" s="343" t="s">
        <v>896</v>
      </c>
      <c r="F27" s="540">
        <v>89210</v>
      </c>
      <c r="G27" s="541">
        <v>28339.370802919701</v>
      </c>
      <c r="H27" s="343">
        <v>4</v>
      </c>
      <c r="I27" s="343">
        <v>1997</v>
      </c>
      <c r="J27" s="343" t="s">
        <v>899</v>
      </c>
      <c r="K27" s="343" t="s">
        <v>331</v>
      </c>
      <c r="L27" s="343" t="s">
        <v>900</v>
      </c>
      <c r="M27" s="375">
        <v>176</v>
      </c>
      <c r="N27" s="347">
        <v>0.35</v>
      </c>
      <c r="O27" s="343" t="s">
        <v>96</v>
      </c>
      <c r="P27" s="375">
        <v>600</v>
      </c>
      <c r="Q27" s="343">
        <v>173</v>
      </c>
    </row>
    <row r="28" spans="1:17" ht="15">
      <c r="A28" s="342" t="s">
        <v>1493</v>
      </c>
      <c r="B28" s="409" t="s">
        <v>1205</v>
      </c>
      <c r="C28" s="343">
        <v>5</v>
      </c>
      <c r="D28" s="343">
        <v>5000769827</v>
      </c>
      <c r="E28" s="343" t="s">
        <v>896</v>
      </c>
      <c r="F28" s="540">
        <v>96670</v>
      </c>
      <c r="G28" s="541">
        <v>30689.523722627735</v>
      </c>
      <c r="H28" s="343">
        <v>4</v>
      </c>
      <c r="I28" s="343">
        <v>1997</v>
      </c>
      <c r="J28" s="343" t="s">
        <v>899</v>
      </c>
      <c r="K28" s="343" t="s">
        <v>331</v>
      </c>
      <c r="L28" s="343" t="s">
        <v>900</v>
      </c>
      <c r="M28" s="375">
        <v>176</v>
      </c>
      <c r="N28" s="347">
        <v>0.35</v>
      </c>
      <c r="O28" s="343" t="s">
        <v>96</v>
      </c>
      <c r="P28" s="375">
        <v>600</v>
      </c>
      <c r="Q28" s="343">
        <v>173</v>
      </c>
    </row>
    <row r="29" spans="1:17" ht="15">
      <c r="A29" s="342" t="s">
        <v>1493</v>
      </c>
      <c r="B29" s="409" t="s">
        <v>1206</v>
      </c>
      <c r="C29" s="343">
        <v>5</v>
      </c>
      <c r="D29" s="343">
        <v>5000769831</v>
      </c>
      <c r="E29" s="343" t="s">
        <v>896</v>
      </c>
      <c r="F29" s="540">
        <v>109260</v>
      </c>
      <c r="G29" s="541">
        <v>34654.711532846712</v>
      </c>
      <c r="H29" s="343">
        <v>4</v>
      </c>
      <c r="I29" s="343">
        <v>1997</v>
      </c>
      <c r="J29" s="343" t="s">
        <v>899</v>
      </c>
      <c r="K29" s="343" t="s">
        <v>331</v>
      </c>
      <c r="L29" s="343" t="s">
        <v>900</v>
      </c>
      <c r="M29" s="375">
        <v>176</v>
      </c>
      <c r="N29" s="347">
        <v>0.35</v>
      </c>
      <c r="O29" s="343" t="s">
        <v>96</v>
      </c>
      <c r="P29" s="375">
        <v>600</v>
      </c>
      <c r="Q29" s="343">
        <v>173</v>
      </c>
    </row>
    <row r="30" spans="1:17" ht="15">
      <c r="A30" s="342" t="s">
        <v>1493</v>
      </c>
      <c r="B30" s="409" t="s">
        <v>1512</v>
      </c>
      <c r="C30" s="343">
        <v>5</v>
      </c>
      <c r="D30" s="343">
        <v>5000769835</v>
      </c>
      <c r="E30" s="343" t="s">
        <v>896</v>
      </c>
      <c r="F30" s="540">
        <v>83810</v>
      </c>
      <c r="G30" s="541">
        <v>26637.607445255471</v>
      </c>
      <c r="H30" s="343">
        <v>4</v>
      </c>
      <c r="I30" s="343">
        <v>1997</v>
      </c>
      <c r="J30" s="343" t="s">
        <v>899</v>
      </c>
      <c r="K30" s="343" t="s">
        <v>331</v>
      </c>
      <c r="L30" s="343" t="s">
        <v>900</v>
      </c>
      <c r="M30" s="375">
        <v>176</v>
      </c>
      <c r="N30" s="347">
        <v>0.35</v>
      </c>
      <c r="O30" s="343" t="s">
        <v>96</v>
      </c>
      <c r="P30" s="375">
        <v>600</v>
      </c>
      <c r="Q30" s="343">
        <v>173</v>
      </c>
    </row>
    <row r="31" spans="1:17" ht="15">
      <c r="A31" s="342" t="s">
        <v>1493</v>
      </c>
      <c r="B31" s="409" t="s">
        <v>1207</v>
      </c>
      <c r="C31" s="343">
        <v>5</v>
      </c>
      <c r="D31" s="343">
        <v>5000837096</v>
      </c>
      <c r="E31" s="343" t="s">
        <v>896</v>
      </c>
      <c r="F31" s="540">
        <v>71690</v>
      </c>
      <c r="G31" s="541">
        <v>4545.5332301169774</v>
      </c>
      <c r="H31" s="343">
        <v>3</v>
      </c>
      <c r="I31" s="343">
        <v>1498</v>
      </c>
      <c r="J31" s="343" t="s">
        <v>899</v>
      </c>
      <c r="K31" s="343" t="s">
        <v>331</v>
      </c>
      <c r="L31" s="343" t="s">
        <v>2136</v>
      </c>
      <c r="M31" s="375">
        <v>27</v>
      </c>
      <c r="N31" s="347">
        <v>7.0000000000000007E-2</v>
      </c>
      <c r="O31" s="343" t="s">
        <v>16</v>
      </c>
      <c r="P31" s="375">
        <v>140</v>
      </c>
      <c r="Q31" s="343">
        <v>44</v>
      </c>
    </row>
    <row r="32" spans="1:17" ht="15">
      <c r="A32" s="342" t="s">
        <v>1493</v>
      </c>
      <c r="B32" s="409" t="s">
        <v>1208</v>
      </c>
      <c r="C32" s="343">
        <v>5</v>
      </c>
      <c r="D32" s="343">
        <v>5000837104</v>
      </c>
      <c r="E32" s="343" t="s">
        <v>896</v>
      </c>
      <c r="F32" s="540">
        <v>68910</v>
      </c>
      <c r="G32" s="541">
        <v>4370.0894869849035</v>
      </c>
      <c r="H32" s="343">
        <v>3</v>
      </c>
      <c r="I32" s="343">
        <v>1498</v>
      </c>
      <c r="J32" s="343" t="s">
        <v>899</v>
      </c>
      <c r="K32" s="343" t="s">
        <v>331</v>
      </c>
      <c r="L32" s="343" t="s">
        <v>2136</v>
      </c>
      <c r="M32" s="375">
        <v>27</v>
      </c>
      <c r="N32" s="347">
        <v>7.0000000000000007E-2</v>
      </c>
      <c r="O32" s="343" t="s">
        <v>16</v>
      </c>
      <c r="P32" s="375">
        <v>140</v>
      </c>
      <c r="Q32" s="343">
        <v>44</v>
      </c>
    </row>
    <row r="33" spans="1:17" ht="15">
      <c r="A33" s="342" t="s">
        <v>1493</v>
      </c>
      <c r="B33" s="409" t="s">
        <v>1209</v>
      </c>
      <c r="C33" s="343">
        <v>5</v>
      </c>
      <c r="D33" s="343">
        <v>5000837108</v>
      </c>
      <c r="E33" s="343" t="s">
        <v>896</v>
      </c>
      <c r="F33" s="540">
        <v>74310</v>
      </c>
      <c r="G33" s="541">
        <v>4710.4157917376888</v>
      </c>
      <c r="H33" s="343">
        <v>3</v>
      </c>
      <c r="I33" s="343">
        <v>1498</v>
      </c>
      <c r="J33" s="343" t="s">
        <v>899</v>
      </c>
      <c r="K33" s="343" t="s">
        <v>331</v>
      </c>
      <c r="L33" s="343" t="s">
        <v>2136</v>
      </c>
      <c r="M33" s="375">
        <v>27</v>
      </c>
      <c r="N33" s="347">
        <v>7.0000000000000007E-2</v>
      </c>
      <c r="O33" s="343" t="s">
        <v>16</v>
      </c>
      <c r="P33" s="375">
        <v>140</v>
      </c>
      <c r="Q33" s="343">
        <v>44</v>
      </c>
    </row>
    <row r="34" spans="1:17" ht="15">
      <c r="A34" s="342" t="s">
        <v>1493</v>
      </c>
      <c r="B34" s="409" t="s">
        <v>1210</v>
      </c>
      <c r="C34" s="343">
        <v>5</v>
      </c>
      <c r="D34" s="343">
        <v>5000837112</v>
      </c>
      <c r="E34" s="343" t="s">
        <v>896</v>
      </c>
      <c r="F34" s="540">
        <v>80220</v>
      </c>
      <c r="G34" s="541">
        <v>5082.530937080357</v>
      </c>
      <c r="H34" s="343">
        <v>3</v>
      </c>
      <c r="I34" s="343">
        <v>1498</v>
      </c>
      <c r="J34" s="343" t="s">
        <v>899</v>
      </c>
      <c r="K34" s="343" t="s">
        <v>331</v>
      </c>
      <c r="L34" s="343" t="s">
        <v>2136</v>
      </c>
      <c r="M34" s="375">
        <v>27</v>
      </c>
      <c r="N34" s="347">
        <v>7.0000000000000007E-2</v>
      </c>
      <c r="O34" s="343" t="s">
        <v>16</v>
      </c>
      <c r="P34" s="375">
        <v>140</v>
      </c>
      <c r="Q34" s="343">
        <v>44</v>
      </c>
    </row>
    <row r="35" spans="1:17" ht="15">
      <c r="A35" s="342" t="s">
        <v>1493</v>
      </c>
      <c r="B35" s="409" t="s">
        <v>1211</v>
      </c>
      <c r="C35" s="343">
        <v>5</v>
      </c>
      <c r="D35" s="343">
        <v>5000837092</v>
      </c>
      <c r="E35" s="343" t="s">
        <v>896</v>
      </c>
      <c r="F35" s="540">
        <v>88000</v>
      </c>
      <c r="G35" s="541">
        <v>5572.8851599235204</v>
      </c>
      <c r="H35" s="343">
        <v>3</v>
      </c>
      <c r="I35" s="343">
        <v>1498</v>
      </c>
      <c r="J35" s="343" t="s">
        <v>899</v>
      </c>
      <c r="K35" s="343" t="s">
        <v>331</v>
      </c>
      <c r="L35" s="343" t="s">
        <v>2136</v>
      </c>
      <c r="M35" s="375">
        <v>27</v>
      </c>
      <c r="N35" s="347">
        <v>7.0000000000000007E-2</v>
      </c>
      <c r="O35" s="343" t="s">
        <v>16</v>
      </c>
      <c r="P35" s="375">
        <v>140</v>
      </c>
      <c r="Q35" s="343">
        <v>44</v>
      </c>
    </row>
    <row r="36" spans="1:17" ht="15">
      <c r="A36" s="342" t="s">
        <v>1493</v>
      </c>
      <c r="B36" s="409" t="s">
        <v>1513</v>
      </c>
      <c r="C36" s="343">
        <v>5</v>
      </c>
      <c r="D36" s="343">
        <v>5000837088</v>
      </c>
      <c r="E36" s="343" t="s">
        <v>896</v>
      </c>
      <c r="F36" s="540">
        <v>70730</v>
      </c>
      <c r="G36" s="541">
        <v>4485.038145543338</v>
      </c>
      <c r="H36" s="343">
        <v>3</v>
      </c>
      <c r="I36" s="343">
        <v>1498</v>
      </c>
      <c r="J36" s="343" t="s">
        <v>899</v>
      </c>
      <c r="K36" s="343" t="s">
        <v>331</v>
      </c>
      <c r="L36" s="343" t="s">
        <v>2136</v>
      </c>
      <c r="M36" s="375">
        <v>27</v>
      </c>
      <c r="N36" s="347">
        <v>7.0000000000000007E-2</v>
      </c>
      <c r="O36" s="343" t="s">
        <v>16</v>
      </c>
      <c r="P36" s="375">
        <v>140</v>
      </c>
      <c r="Q36" s="343">
        <v>44</v>
      </c>
    </row>
    <row r="37" spans="1:17" ht="18.75">
      <c r="A37" s="539"/>
      <c r="B37" s="539" t="s">
        <v>3073</v>
      </c>
      <c r="C37" s="342"/>
      <c r="D37" s="342"/>
      <c r="E37" s="343"/>
      <c r="F37" s="348"/>
      <c r="G37" s="410"/>
      <c r="H37" s="342"/>
      <c r="I37" s="342"/>
      <c r="J37" s="342"/>
      <c r="K37" s="342"/>
      <c r="L37" s="342"/>
      <c r="M37" s="376"/>
      <c r="N37" s="345"/>
      <c r="O37" s="342"/>
      <c r="P37" s="376"/>
      <c r="Q37" s="342"/>
    </row>
    <row r="38" spans="1:17" ht="15.75">
      <c r="A38" s="342" t="s">
        <v>1493</v>
      </c>
      <c r="B38" s="346" t="s">
        <v>1494</v>
      </c>
      <c r="C38" s="342">
        <v>5</v>
      </c>
      <c r="D38" s="352">
        <v>5000784199</v>
      </c>
      <c r="E38" s="343" t="s">
        <v>896</v>
      </c>
      <c r="F38" s="350">
        <v>113360</v>
      </c>
      <c r="G38" s="410">
        <v>41975.07</v>
      </c>
      <c r="H38" s="342">
        <v>6</v>
      </c>
      <c r="I38" s="547">
        <v>2996</v>
      </c>
      <c r="J38" s="342" t="s">
        <v>899</v>
      </c>
      <c r="K38" s="342" t="s">
        <v>331</v>
      </c>
      <c r="L38" s="342" t="s">
        <v>901</v>
      </c>
      <c r="M38" s="376">
        <v>333.5</v>
      </c>
      <c r="N38" s="345">
        <v>0.41</v>
      </c>
      <c r="O38" s="342" t="s">
        <v>1165</v>
      </c>
      <c r="P38" s="376">
        <v>1250</v>
      </c>
      <c r="Q38" s="342">
        <v>220</v>
      </c>
    </row>
    <row r="39" spans="1:17" ht="15.75">
      <c r="A39" s="342" t="s">
        <v>1493</v>
      </c>
      <c r="B39" s="346" t="s">
        <v>1495</v>
      </c>
      <c r="C39" s="342">
        <v>5</v>
      </c>
      <c r="D39" s="352">
        <v>5000784201</v>
      </c>
      <c r="E39" s="343" t="s">
        <v>896</v>
      </c>
      <c r="F39" s="350">
        <v>120540</v>
      </c>
      <c r="G39" s="410">
        <v>44624.49</v>
      </c>
      <c r="H39" s="342">
        <v>6</v>
      </c>
      <c r="I39" s="547">
        <v>2996</v>
      </c>
      <c r="J39" s="342" t="s">
        <v>899</v>
      </c>
      <c r="K39" s="342" t="s">
        <v>331</v>
      </c>
      <c r="L39" s="342" t="s">
        <v>901</v>
      </c>
      <c r="M39" s="376">
        <v>333.5</v>
      </c>
      <c r="N39" s="345">
        <v>0.41</v>
      </c>
      <c r="O39" s="342" t="s">
        <v>1165</v>
      </c>
      <c r="P39" s="376">
        <v>1250</v>
      </c>
      <c r="Q39" s="342">
        <v>220</v>
      </c>
    </row>
    <row r="40" spans="1:17" ht="15.75">
      <c r="A40" s="342" t="s">
        <v>1493</v>
      </c>
      <c r="B40" s="346" t="s">
        <v>1496</v>
      </c>
      <c r="C40" s="342">
        <v>5</v>
      </c>
      <c r="D40" s="352">
        <v>5000784203</v>
      </c>
      <c r="E40" s="343" t="s">
        <v>896</v>
      </c>
      <c r="F40" s="350">
        <v>130680</v>
      </c>
      <c r="G40" s="410">
        <v>48366.149999999994</v>
      </c>
      <c r="H40" s="342">
        <v>6</v>
      </c>
      <c r="I40" s="547">
        <v>2996</v>
      </c>
      <c r="J40" s="342" t="s">
        <v>899</v>
      </c>
      <c r="K40" s="342" t="s">
        <v>331</v>
      </c>
      <c r="L40" s="342" t="s">
        <v>901</v>
      </c>
      <c r="M40" s="376">
        <v>333.5</v>
      </c>
      <c r="N40" s="345">
        <v>0.41</v>
      </c>
      <c r="O40" s="342" t="s">
        <v>1165</v>
      </c>
      <c r="P40" s="376">
        <v>1250</v>
      </c>
      <c r="Q40" s="342">
        <v>222</v>
      </c>
    </row>
    <row r="41" spans="1:17" ht="15.75">
      <c r="A41" s="342" t="s">
        <v>1493</v>
      </c>
      <c r="B41" s="346" t="s">
        <v>1497</v>
      </c>
      <c r="C41" s="342">
        <v>5</v>
      </c>
      <c r="D41" s="352">
        <v>5000784213</v>
      </c>
      <c r="E41" s="343" t="s">
        <v>896</v>
      </c>
      <c r="F41" s="350">
        <v>120810</v>
      </c>
      <c r="G41" s="410">
        <v>44724.119999999995</v>
      </c>
      <c r="H41" s="342">
        <v>6</v>
      </c>
      <c r="I41" s="547">
        <v>2996</v>
      </c>
      <c r="J41" s="342" t="s">
        <v>899</v>
      </c>
      <c r="K41" s="342" t="s">
        <v>331</v>
      </c>
      <c r="L41" s="342" t="s">
        <v>902</v>
      </c>
      <c r="M41" s="376">
        <v>333.5</v>
      </c>
      <c r="N41" s="345">
        <v>0.41</v>
      </c>
      <c r="O41" s="342" t="s">
        <v>1165</v>
      </c>
      <c r="P41" s="376">
        <v>1250</v>
      </c>
      <c r="Q41" s="342">
        <v>222</v>
      </c>
    </row>
    <row r="42" spans="1:17" ht="15.75">
      <c r="A42" s="342" t="s">
        <v>1493</v>
      </c>
      <c r="B42" s="346" t="s">
        <v>1498</v>
      </c>
      <c r="C42" s="342">
        <v>5</v>
      </c>
      <c r="D42" s="352">
        <v>5000784215</v>
      </c>
      <c r="E42" s="343" t="s">
        <v>896</v>
      </c>
      <c r="F42" s="350">
        <v>127980</v>
      </c>
      <c r="G42" s="410">
        <v>47369.85</v>
      </c>
      <c r="H42" s="342">
        <v>6</v>
      </c>
      <c r="I42" s="547">
        <v>2996</v>
      </c>
      <c r="J42" s="342" t="s">
        <v>899</v>
      </c>
      <c r="K42" s="342" t="s">
        <v>331</v>
      </c>
      <c r="L42" s="342" t="s">
        <v>902</v>
      </c>
      <c r="M42" s="376">
        <v>333.5</v>
      </c>
      <c r="N42" s="345">
        <v>0.41</v>
      </c>
      <c r="O42" s="342" t="s">
        <v>1165</v>
      </c>
      <c r="P42" s="376">
        <v>1250</v>
      </c>
      <c r="Q42" s="342">
        <v>222</v>
      </c>
    </row>
    <row r="43" spans="1:17" ht="15.75">
      <c r="A43" s="342" t="s">
        <v>1493</v>
      </c>
      <c r="B43" s="346" t="s">
        <v>1499</v>
      </c>
      <c r="C43" s="342">
        <v>5</v>
      </c>
      <c r="D43" s="352">
        <v>5000784217</v>
      </c>
      <c r="E43" s="343" t="s">
        <v>896</v>
      </c>
      <c r="F43" s="350">
        <v>138120</v>
      </c>
      <c r="G43" s="410">
        <v>51111.509999999995</v>
      </c>
      <c r="H43" s="342">
        <v>6</v>
      </c>
      <c r="I43" s="547">
        <v>2996</v>
      </c>
      <c r="J43" s="342" t="s">
        <v>899</v>
      </c>
      <c r="K43" s="342" t="s">
        <v>331</v>
      </c>
      <c r="L43" s="342" t="s">
        <v>902</v>
      </c>
      <c r="M43" s="376">
        <v>333.5</v>
      </c>
      <c r="N43" s="345">
        <v>0.41</v>
      </c>
      <c r="O43" s="342" t="s">
        <v>1165</v>
      </c>
      <c r="P43" s="376">
        <v>1250</v>
      </c>
      <c r="Q43" s="342">
        <v>223</v>
      </c>
    </row>
    <row r="44" spans="1:17" ht="15.75">
      <c r="A44" s="342" t="s">
        <v>1493</v>
      </c>
      <c r="B44" s="346" t="s">
        <v>1686</v>
      </c>
      <c r="C44" s="342">
        <v>5</v>
      </c>
      <c r="D44" s="352">
        <v>5000838999</v>
      </c>
      <c r="E44" s="343" t="s">
        <v>896</v>
      </c>
      <c r="F44" s="350">
        <v>147140</v>
      </c>
      <c r="G44" s="410">
        <v>54439.89</v>
      </c>
      <c r="H44" s="342">
        <v>6</v>
      </c>
      <c r="I44" s="547">
        <v>2996</v>
      </c>
      <c r="J44" s="342" t="s">
        <v>899</v>
      </c>
      <c r="K44" s="342" t="s">
        <v>331</v>
      </c>
      <c r="L44" s="342" t="s">
        <v>902</v>
      </c>
      <c r="M44" s="376">
        <v>333.5</v>
      </c>
      <c r="N44" s="345">
        <v>0.41</v>
      </c>
      <c r="O44" s="342" t="s">
        <v>1165</v>
      </c>
      <c r="P44" s="376">
        <v>1250</v>
      </c>
      <c r="Q44" s="342">
        <v>223</v>
      </c>
    </row>
    <row r="45" spans="1:17" ht="15.75">
      <c r="A45" s="342" t="s">
        <v>1493</v>
      </c>
      <c r="B45" s="346" t="s">
        <v>1501</v>
      </c>
      <c r="C45" s="342">
        <v>5</v>
      </c>
      <c r="D45" s="352">
        <v>5000784168</v>
      </c>
      <c r="E45" s="343" t="s">
        <v>896</v>
      </c>
      <c r="F45" s="350">
        <v>135040</v>
      </c>
      <c r="G45" s="410">
        <v>49947.494999999995</v>
      </c>
      <c r="H45" s="342">
        <v>6</v>
      </c>
      <c r="I45" s="547">
        <v>2995</v>
      </c>
      <c r="J45" s="342" t="s">
        <v>899</v>
      </c>
      <c r="K45" s="342" t="s">
        <v>331</v>
      </c>
      <c r="L45" s="342" t="s">
        <v>1500</v>
      </c>
      <c r="M45" s="376">
        <v>64.5</v>
      </c>
      <c r="N45" s="345">
        <v>0.41</v>
      </c>
      <c r="O45" s="342" t="s">
        <v>102</v>
      </c>
      <c r="P45" s="376">
        <v>2400</v>
      </c>
      <c r="Q45" s="342">
        <v>244</v>
      </c>
    </row>
    <row r="46" spans="1:17" ht="15.75">
      <c r="A46" s="342" t="s">
        <v>1493</v>
      </c>
      <c r="B46" s="346" t="s">
        <v>1687</v>
      </c>
      <c r="C46" s="342">
        <v>5</v>
      </c>
      <c r="D46" s="352">
        <v>5000838993</v>
      </c>
      <c r="E46" s="343" t="s">
        <v>896</v>
      </c>
      <c r="F46" s="350">
        <v>143660</v>
      </c>
      <c r="G46" s="410">
        <v>53128.274999999994</v>
      </c>
      <c r="H46" s="342">
        <v>6</v>
      </c>
      <c r="I46" s="547">
        <v>2995</v>
      </c>
      <c r="J46" s="342" t="s">
        <v>899</v>
      </c>
      <c r="K46" s="342" t="s">
        <v>331</v>
      </c>
      <c r="L46" s="342" t="s">
        <v>1500</v>
      </c>
      <c r="M46" s="376">
        <v>64.5</v>
      </c>
      <c r="N46" s="345">
        <v>0.41</v>
      </c>
      <c r="O46" s="342" t="s">
        <v>102</v>
      </c>
      <c r="P46" s="376">
        <v>2400</v>
      </c>
      <c r="Q46" s="342">
        <v>244</v>
      </c>
    </row>
    <row r="47" spans="1:17" ht="15.75">
      <c r="A47" s="342" t="s">
        <v>1493</v>
      </c>
      <c r="B47" s="346" t="s">
        <v>1502</v>
      </c>
      <c r="C47" s="342">
        <v>5</v>
      </c>
      <c r="D47" s="352">
        <v>5000784219</v>
      </c>
      <c r="E47" s="343" t="s">
        <v>896</v>
      </c>
      <c r="F47" s="548">
        <v>71440</v>
      </c>
      <c r="G47" s="410">
        <v>200</v>
      </c>
      <c r="H47" s="342">
        <v>6</v>
      </c>
      <c r="I47" s="547">
        <v>2996</v>
      </c>
      <c r="J47" s="342" t="s">
        <v>899</v>
      </c>
      <c r="K47" s="342" t="s">
        <v>331</v>
      </c>
      <c r="L47" s="342" t="s">
        <v>1503</v>
      </c>
      <c r="M47" s="376">
        <v>0</v>
      </c>
      <c r="N47" s="376">
        <v>200</v>
      </c>
      <c r="O47" s="376">
        <v>333</v>
      </c>
      <c r="P47" s="376">
        <v>333</v>
      </c>
      <c r="Q47" s="342">
        <v>232</v>
      </c>
    </row>
    <row r="48" spans="1:17" ht="15.75">
      <c r="A48" s="342" t="s">
        <v>1493</v>
      </c>
      <c r="B48" s="346" t="s">
        <v>1504</v>
      </c>
      <c r="C48" s="342">
        <v>5</v>
      </c>
      <c r="D48" s="352">
        <v>5000784221</v>
      </c>
      <c r="E48" s="343" t="s">
        <v>896</v>
      </c>
      <c r="F48" s="548">
        <v>74360</v>
      </c>
      <c r="G48" s="410">
        <v>200</v>
      </c>
      <c r="H48" s="342">
        <v>6</v>
      </c>
      <c r="I48" s="342">
        <v>2996</v>
      </c>
      <c r="J48" s="342" t="s">
        <v>899</v>
      </c>
      <c r="K48" s="342" t="s">
        <v>331</v>
      </c>
      <c r="L48" s="342" t="s">
        <v>1503</v>
      </c>
      <c r="M48" s="376">
        <v>0</v>
      </c>
      <c r="N48" s="376">
        <v>200</v>
      </c>
      <c r="O48" s="376">
        <v>333</v>
      </c>
      <c r="P48" s="376">
        <v>333</v>
      </c>
      <c r="Q48" s="342">
        <v>232</v>
      </c>
    </row>
    <row r="49" spans="1:17" ht="15.75">
      <c r="A49" s="342" t="s">
        <v>1493</v>
      </c>
      <c r="B49" s="346" t="s">
        <v>1688</v>
      </c>
      <c r="C49" s="342">
        <v>5</v>
      </c>
      <c r="D49" s="352">
        <v>5000839002</v>
      </c>
      <c r="E49" s="343" t="s">
        <v>896</v>
      </c>
      <c r="F49" s="548">
        <v>71850</v>
      </c>
      <c r="G49" s="410">
        <v>200</v>
      </c>
      <c r="H49" s="342">
        <v>6</v>
      </c>
      <c r="I49" s="547">
        <v>2996</v>
      </c>
      <c r="J49" s="342" t="s">
        <v>899</v>
      </c>
      <c r="K49" s="342" t="s">
        <v>331</v>
      </c>
      <c r="L49" s="342" t="s">
        <v>1503</v>
      </c>
      <c r="M49" s="376">
        <v>0</v>
      </c>
      <c r="N49" s="376">
        <v>200</v>
      </c>
      <c r="O49" s="376">
        <v>333</v>
      </c>
      <c r="P49" s="376">
        <v>333</v>
      </c>
      <c r="Q49" s="342">
        <v>232</v>
      </c>
    </row>
    <row r="50" spans="1:17" ht="15.75">
      <c r="A50" s="342" t="s">
        <v>1493</v>
      </c>
      <c r="B50" s="346" t="s">
        <v>1689</v>
      </c>
      <c r="C50" s="342">
        <v>5</v>
      </c>
      <c r="D50" s="352">
        <v>5000838996</v>
      </c>
      <c r="E50" s="343" t="s">
        <v>896</v>
      </c>
      <c r="F50" s="548">
        <v>75900</v>
      </c>
      <c r="G50" s="410">
        <v>200</v>
      </c>
      <c r="H50" s="342">
        <v>6</v>
      </c>
      <c r="I50" s="342">
        <v>2996</v>
      </c>
      <c r="J50" s="342" t="s">
        <v>899</v>
      </c>
      <c r="K50" s="342" t="s">
        <v>331</v>
      </c>
      <c r="L50" s="342" t="s">
        <v>1503</v>
      </c>
      <c r="M50" s="376">
        <v>0</v>
      </c>
      <c r="N50" s="376">
        <v>200</v>
      </c>
      <c r="O50" s="376">
        <v>333</v>
      </c>
      <c r="P50" s="376">
        <v>333</v>
      </c>
      <c r="Q50" s="342">
        <v>232</v>
      </c>
    </row>
    <row r="51" spans="1:17" ht="18.75">
      <c r="A51" s="551"/>
      <c r="B51" s="539" t="s">
        <v>2137</v>
      </c>
      <c r="C51" s="342"/>
      <c r="D51" s="342"/>
      <c r="E51" s="343"/>
      <c r="F51" s="348"/>
      <c r="G51" s="410"/>
      <c r="H51" s="342"/>
      <c r="I51" s="342"/>
      <c r="J51" s="342"/>
      <c r="K51" s="342"/>
      <c r="L51" s="342"/>
      <c r="M51" s="342"/>
      <c r="N51" s="345"/>
      <c r="O51" s="342"/>
      <c r="P51" s="376"/>
      <c r="Q51" s="342"/>
    </row>
    <row r="52" spans="1:17" ht="15">
      <c r="A52" s="342" t="s">
        <v>1493</v>
      </c>
      <c r="B52" s="409" t="s">
        <v>2138</v>
      </c>
      <c r="C52" s="342">
        <v>5</v>
      </c>
      <c r="D52" s="342">
        <v>5000824499</v>
      </c>
      <c r="E52" s="343" t="s">
        <v>896</v>
      </c>
      <c r="F52" s="349">
        <v>188220</v>
      </c>
      <c r="G52" s="376">
        <v>71184.555449550258</v>
      </c>
      <c r="H52" s="342">
        <v>6</v>
      </c>
      <c r="I52" s="342">
        <v>2997</v>
      </c>
      <c r="J52" s="342" t="s">
        <v>899</v>
      </c>
      <c r="K52" s="342" t="s">
        <v>331</v>
      </c>
      <c r="L52" s="342" t="s">
        <v>901</v>
      </c>
      <c r="M52" s="376">
        <v>133</v>
      </c>
      <c r="N52" s="345">
        <v>0.41</v>
      </c>
      <c r="O52" s="342" t="s">
        <v>2139</v>
      </c>
      <c r="P52" s="376">
        <v>1250</v>
      </c>
      <c r="Q52" s="342">
        <v>198</v>
      </c>
    </row>
    <row r="53" spans="1:17" ht="15">
      <c r="A53" s="342" t="s">
        <v>1493</v>
      </c>
      <c r="B53" s="409" t="s">
        <v>2140</v>
      </c>
      <c r="C53" s="342">
        <v>5</v>
      </c>
      <c r="D53" s="342">
        <v>5000824498</v>
      </c>
      <c r="E53" s="343" t="s">
        <v>896</v>
      </c>
      <c r="F53" s="349">
        <v>201480</v>
      </c>
      <c r="G53" s="376">
        <v>76185.761219450214</v>
      </c>
      <c r="H53" s="342">
        <v>6</v>
      </c>
      <c r="I53" s="342">
        <v>2997</v>
      </c>
      <c r="J53" s="342" t="s">
        <v>899</v>
      </c>
      <c r="K53" s="342" t="s">
        <v>331</v>
      </c>
      <c r="L53" s="342" t="s">
        <v>901</v>
      </c>
      <c r="M53" s="376">
        <v>133</v>
      </c>
      <c r="N53" s="345">
        <v>0.41</v>
      </c>
      <c r="O53" s="342" t="s">
        <v>2139</v>
      </c>
      <c r="P53" s="376">
        <v>1250</v>
      </c>
      <c r="Q53" s="342">
        <v>198</v>
      </c>
    </row>
    <row r="54" spans="1:17" ht="15">
      <c r="A54" s="342" t="s">
        <v>1493</v>
      </c>
      <c r="B54" s="409" t="s">
        <v>2141</v>
      </c>
      <c r="C54" s="342">
        <v>5</v>
      </c>
      <c r="D54" s="342">
        <v>5000824489</v>
      </c>
      <c r="E54" s="343" t="s">
        <v>896</v>
      </c>
      <c r="F54" s="349">
        <v>194530</v>
      </c>
      <c r="G54" s="376">
        <v>73563.142417452531</v>
      </c>
      <c r="H54" s="342">
        <v>6</v>
      </c>
      <c r="I54" s="342">
        <v>2997</v>
      </c>
      <c r="J54" s="342" t="s">
        <v>899</v>
      </c>
      <c r="K54" s="342" t="s">
        <v>331</v>
      </c>
      <c r="L54" s="342" t="s">
        <v>902</v>
      </c>
      <c r="M54" s="376">
        <v>133</v>
      </c>
      <c r="N54" s="345">
        <v>0.41</v>
      </c>
      <c r="O54" s="342" t="s">
        <v>2139</v>
      </c>
      <c r="P54" s="376">
        <v>1250</v>
      </c>
      <c r="Q54" s="342">
        <v>198</v>
      </c>
    </row>
    <row r="55" spans="1:17" ht="15">
      <c r="A55" s="342" t="s">
        <v>1493</v>
      </c>
      <c r="B55" s="409" t="s">
        <v>2142</v>
      </c>
      <c r="C55" s="342">
        <v>5</v>
      </c>
      <c r="D55" s="342">
        <v>5000824490</v>
      </c>
      <c r="E55" s="343" t="s">
        <v>896</v>
      </c>
      <c r="F55" s="349">
        <v>207620</v>
      </c>
      <c r="G55" s="376">
        <v>78503.581367004619</v>
      </c>
      <c r="H55" s="342">
        <v>6</v>
      </c>
      <c r="I55" s="342">
        <v>2997</v>
      </c>
      <c r="J55" s="342" t="s">
        <v>899</v>
      </c>
      <c r="K55" s="342" t="s">
        <v>331</v>
      </c>
      <c r="L55" s="342" t="s">
        <v>902</v>
      </c>
      <c r="M55" s="376">
        <v>133</v>
      </c>
      <c r="N55" s="345">
        <v>0.41</v>
      </c>
      <c r="O55" s="342" t="s">
        <v>2139</v>
      </c>
      <c r="P55" s="376">
        <v>1250</v>
      </c>
      <c r="Q55" s="342">
        <v>198</v>
      </c>
    </row>
    <row r="56" spans="1:17" ht="15">
      <c r="A56" s="342" t="s">
        <v>1493</v>
      </c>
      <c r="B56" s="409" t="s">
        <v>2143</v>
      </c>
      <c r="C56" s="342">
        <v>5</v>
      </c>
      <c r="D56" s="342">
        <v>5000824491</v>
      </c>
      <c r="E56" s="343" t="s">
        <v>896</v>
      </c>
      <c r="F56" s="349">
        <v>234820</v>
      </c>
      <c r="G56" s="376">
        <v>88643.492453990286</v>
      </c>
      <c r="H56" s="342">
        <v>6</v>
      </c>
      <c r="I56" s="342">
        <v>2997</v>
      </c>
      <c r="J56" s="342" t="s">
        <v>899</v>
      </c>
      <c r="K56" s="342" t="s">
        <v>331</v>
      </c>
      <c r="L56" s="342" t="s">
        <v>902</v>
      </c>
      <c r="M56" s="376">
        <v>50</v>
      </c>
      <c r="N56" s="345">
        <v>0.41</v>
      </c>
      <c r="O56" s="342" t="s">
        <v>2139</v>
      </c>
      <c r="P56" s="376">
        <v>1250</v>
      </c>
      <c r="Q56" s="342">
        <v>198</v>
      </c>
    </row>
    <row r="57" spans="1:17" ht="15">
      <c r="A57" s="342" t="s">
        <v>1493</v>
      </c>
      <c r="B57" s="409" t="s">
        <v>2144</v>
      </c>
      <c r="C57" s="342">
        <v>5</v>
      </c>
      <c r="D57" s="342">
        <v>5000824493</v>
      </c>
      <c r="E57" s="343" t="s">
        <v>896</v>
      </c>
      <c r="F57" s="349">
        <v>219130</v>
      </c>
      <c r="G57" s="376">
        <v>82726.926168056554</v>
      </c>
      <c r="H57" s="342">
        <v>6</v>
      </c>
      <c r="I57" s="342">
        <v>2997</v>
      </c>
      <c r="J57" s="342" t="s">
        <v>899</v>
      </c>
      <c r="K57" s="342" t="s">
        <v>331</v>
      </c>
      <c r="L57" s="342" t="s">
        <v>1212</v>
      </c>
      <c r="M57" s="376">
        <v>50</v>
      </c>
      <c r="N57" s="345">
        <v>0.41</v>
      </c>
      <c r="O57" s="342" t="s">
        <v>2139</v>
      </c>
      <c r="P57" s="376">
        <v>1250</v>
      </c>
      <c r="Q57" s="342">
        <v>198</v>
      </c>
    </row>
    <row r="58" spans="1:17" ht="15">
      <c r="A58" s="342" t="s">
        <v>1493</v>
      </c>
      <c r="B58" s="409" t="s">
        <v>2145</v>
      </c>
      <c r="C58" s="342">
        <v>5</v>
      </c>
      <c r="D58" s="342">
        <v>5000824494</v>
      </c>
      <c r="E58" s="343" t="s">
        <v>896</v>
      </c>
      <c r="F58" s="349">
        <v>246430</v>
      </c>
      <c r="G58" s="376">
        <v>93140.668649209445</v>
      </c>
      <c r="H58" s="342">
        <v>6</v>
      </c>
      <c r="I58" s="342">
        <v>2997</v>
      </c>
      <c r="J58" s="342" t="s">
        <v>899</v>
      </c>
      <c r="K58" s="342" t="s">
        <v>331</v>
      </c>
      <c r="L58" s="342" t="s">
        <v>1212</v>
      </c>
      <c r="M58" s="376">
        <v>133</v>
      </c>
      <c r="N58" s="345">
        <v>0.41</v>
      </c>
      <c r="O58" s="342" t="s">
        <v>2139</v>
      </c>
      <c r="P58" s="376">
        <v>1250</v>
      </c>
      <c r="Q58" s="342">
        <v>198</v>
      </c>
    </row>
    <row r="59" spans="1:17" ht="15">
      <c r="A59" s="342" t="s">
        <v>1493</v>
      </c>
      <c r="B59" s="409" t="s">
        <v>2146</v>
      </c>
      <c r="C59" s="342">
        <v>5</v>
      </c>
      <c r="D59" s="342">
        <v>5000824495</v>
      </c>
      <c r="E59" s="343" t="s">
        <v>896</v>
      </c>
      <c r="F59" s="349">
        <v>260660</v>
      </c>
      <c r="G59" s="376">
        <v>98507.439893900562</v>
      </c>
      <c r="H59" s="342">
        <v>6</v>
      </c>
      <c r="I59" s="342">
        <v>2997</v>
      </c>
      <c r="J59" s="342" t="s">
        <v>899</v>
      </c>
      <c r="K59" s="342" t="s">
        <v>331</v>
      </c>
      <c r="L59" s="342" t="s">
        <v>1212</v>
      </c>
      <c r="M59" s="376">
        <v>133</v>
      </c>
      <c r="N59" s="345">
        <v>0.41</v>
      </c>
      <c r="O59" s="342" t="s">
        <v>2139</v>
      </c>
      <c r="P59" s="376">
        <v>1250</v>
      </c>
      <c r="Q59" s="342">
        <v>198</v>
      </c>
    </row>
    <row r="60" spans="1:17" ht="15">
      <c r="A60" s="342" t="s">
        <v>1493</v>
      </c>
      <c r="B60" s="409" t="s">
        <v>2147</v>
      </c>
      <c r="C60" s="342">
        <v>5</v>
      </c>
      <c r="D60" s="342">
        <v>5000824500</v>
      </c>
      <c r="E60" s="343" t="s">
        <v>896</v>
      </c>
      <c r="F60" s="349">
        <v>296720</v>
      </c>
      <c r="G60" s="376">
        <v>112108.59757207977</v>
      </c>
      <c r="H60" s="342">
        <v>6</v>
      </c>
      <c r="I60" s="342">
        <v>2997</v>
      </c>
      <c r="J60" s="342" t="s">
        <v>899</v>
      </c>
      <c r="K60" s="342" t="s">
        <v>331</v>
      </c>
      <c r="L60" s="342" t="s">
        <v>1212</v>
      </c>
      <c r="M60" s="376">
        <v>133</v>
      </c>
      <c r="N60" s="345">
        <v>0.41</v>
      </c>
      <c r="O60" s="342" t="s">
        <v>2139</v>
      </c>
      <c r="P60" s="376">
        <v>1250</v>
      </c>
      <c r="Q60" s="342">
        <v>198</v>
      </c>
    </row>
    <row r="61" spans="1:17" ht="15">
      <c r="A61" s="342" t="s">
        <v>1493</v>
      </c>
      <c r="B61" s="409" t="s">
        <v>2148</v>
      </c>
      <c r="C61" s="342">
        <v>5</v>
      </c>
      <c r="D61" s="342">
        <v>5000824447</v>
      </c>
      <c r="E61" s="343" t="s">
        <v>896</v>
      </c>
      <c r="F61" s="349">
        <v>213580</v>
      </c>
      <c r="G61" s="376">
        <v>80732.458840929205</v>
      </c>
      <c r="H61" s="342">
        <v>6</v>
      </c>
      <c r="I61" s="342">
        <v>2996</v>
      </c>
      <c r="J61" s="342" t="s">
        <v>899</v>
      </c>
      <c r="K61" s="342" t="s">
        <v>331</v>
      </c>
      <c r="L61" s="342" t="s">
        <v>903</v>
      </c>
      <c r="M61" s="376">
        <v>119.5</v>
      </c>
      <c r="N61" s="345">
        <v>0.41</v>
      </c>
      <c r="O61" s="342" t="s">
        <v>2139</v>
      </c>
      <c r="P61" s="376">
        <v>1250</v>
      </c>
      <c r="Q61" s="342">
        <v>215</v>
      </c>
    </row>
    <row r="62" spans="1:17" ht="15">
      <c r="A62" s="342" t="s">
        <v>1493</v>
      </c>
      <c r="B62" s="409" t="s">
        <v>2149</v>
      </c>
      <c r="C62" s="342">
        <v>5</v>
      </c>
      <c r="D62" s="342">
        <v>5000824448</v>
      </c>
      <c r="E62" s="343" t="s">
        <v>896</v>
      </c>
      <c r="F62" s="349">
        <v>240910</v>
      </c>
      <c r="G62" s="376">
        <v>91039.669035172396</v>
      </c>
      <c r="H62" s="342">
        <v>6</v>
      </c>
      <c r="I62" s="342">
        <v>2996</v>
      </c>
      <c r="J62" s="342" t="s">
        <v>899</v>
      </c>
      <c r="K62" s="342" t="s">
        <v>331</v>
      </c>
      <c r="L62" s="342" t="s">
        <v>903</v>
      </c>
      <c r="M62" s="376">
        <v>119.5</v>
      </c>
      <c r="N62" s="345">
        <v>0.41</v>
      </c>
      <c r="O62" s="342" t="s">
        <v>2139</v>
      </c>
      <c r="P62" s="376">
        <v>1250</v>
      </c>
      <c r="Q62" s="342">
        <v>215</v>
      </c>
    </row>
    <row r="63" spans="1:17" ht="15">
      <c r="A63" s="342" t="s">
        <v>1493</v>
      </c>
      <c r="B63" s="409" t="s">
        <v>2150</v>
      </c>
      <c r="C63" s="342">
        <v>5</v>
      </c>
      <c r="D63" s="342">
        <v>5000824455</v>
      </c>
      <c r="E63" s="343" t="s">
        <v>896</v>
      </c>
      <c r="F63" s="349">
        <v>138090</v>
      </c>
      <c r="G63" s="376">
        <v>9020.6034030500014</v>
      </c>
      <c r="H63" s="342">
        <v>6</v>
      </c>
      <c r="I63" s="342">
        <v>2996</v>
      </c>
      <c r="J63" s="342" t="s">
        <v>899</v>
      </c>
      <c r="K63" s="342" t="s">
        <v>331</v>
      </c>
      <c r="L63" s="342" t="s">
        <v>2151</v>
      </c>
      <c r="M63" s="376">
        <v>119.5</v>
      </c>
      <c r="N63" s="345">
        <v>7.0000000000000007E-2</v>
      </c>
      <c r="O63" s="342" t="s">
        <v>2152</v>
      </c>
      <c r="P63" s="376">
        <v>120</v>
      </c>
      <c r="Q63" s="342">
        <v>18</v>
      </c>
    </row>
    <row r="64" spans="1:17" ht="15">
      <c r="A64" s="342" t="s">
        <v>1493</v>
      </c>
      <c r="B64" s="409" t="s">
        <v>2153</v>
      </c>
      <c r="C64" s="342">
        <v>5</v>
      </c>
      <c r="D64" s="342">
        <v>5000824456</v>
      </c>
      <c r="E64" s="343" t="s">
        <v>896</v>
      </c>
      <c r="F64" s="349">
        <v>146800</v>
      </c>
      <c r="G64" s="376">
        <v>9582.0883414869859</v>
      </c>
      <c r="H64" s="342">
        <v>6</v>
      </c>
      <c r="I64" s="342">
        <v>2996</v>
      </c>
      <c r="J64" s="342" t="s">
        <v>899</v>
      </c>
      <c r="K64" s="342" t="s">
        <v>331</v>
      </c>
      <c r="L64" s="342" t="s">
        <v>2151</v>
      </c>
      <c r="M64" s="376">
        <v>119.5</v>
      </c>
      <c r="N64" s="345">
        <v>7.0000000000000007E-2</v>
      </c>
      <c r="O64" s="342" t="s">
        <v>2152</v>
      </c>
      <c r="P64" s="376">
        <v>120</v>
      </c>
      <c r="Q64" s="342">
        <v>18</v>
      </c>
    </row>
    <row r="65" spans="1:17" ht="15">
      <c r="A65" s="342" t="s">
        <v>1493</v>
      </c>
      <c r="B65" s="409" t="s">
        <v>2154</v>
      </c>
      <c r="C65" s="342">
        <v>5</v>
      </c>
      <c r="D65" s="342">
        <v>5000824457</v>
      </c>
      <c r="E65" s="343" t="s">
        <v>896</v>
      </c>
      <c r="F65" s="349">
        <v>164460</v>
      </c>
      <c r="G65" s="376">
        <v>10718.870616299855</v>
      </c>
      <c r="H65" s="342">
        <v>6</v>
      </c>
      <c r="I65" s="342">
        <v>2996</v>
      </c>
      <c r="J65" s="342" t="s">
        <v>899</v>
      </c>
      <c r="K65" s="342" t="s">
        <v>331</v>
      </c>
      <c r="L65" s="342" t="s">
        <v>2151</v>
      </c>
      <c r="M65" s="376">
        <v>119.5</v>
      </c>
      <c r="N65" s="345">
        <v>7.0000000000000007E-2</v>
      </c>
      <c r="O65" s="342" t="s">
        <v>2152</v>
      </c>
      <c r="P65" s="376">
        <v>120</v>
      </c>
      <c r="Q65" s="342">
        <v>18</v>
      </c>
    </row>
    <row r="66" spans="1:17" ht="15">
      <c r="A66" s="342" t="s">
        <v>1493</v>
      </c>
      <c r="B66" s="409" t="s">
        <v>2155</v>
      </c>
      <c r="C66" s="342">
        <v>5</v>
      </c>
      <c r="D66" s="342">
        <v>5000824458</v>
      </c>
      <c r="E66" s="343" t="s">
        <v>896</v>
      </c>
      <c r="F66" s="349">
        <v>172210</v>
      </c>
      <c r="G66" s="376">
        <v>11217.980519600047</v>
      </c>
      <c r="H66" s="342">
        <v>6</v>
      </c>
      <c r="I66" s="342">
        <v>2996</v>
      </c>
      <c r="J66" s="342" t="s">
        <v>899</v>
      </c>
      <c r="K66" s="342" t="s">
        <v>331</v>
      </c>
      <c r="L66" s="342" t="s">
        <v>2151</v>
      </c>
      <c r="M66" s="376">
        <v>119.5</v>
      </c>
      <c r="N66" s="345">
        <v>7.0000000000000007E-2</v>
      </c>
      <c r="O66" s="342" t="s">
        <v>2152</v>
      </c>
      <c r="P66" s="376">
        <v>120</v>
      </c>
      <c r="Q66" s="342">
        <v>18</v>
      </c>
    </row>
    <row r="67" spans="1:17" ht="15">
      <c r="A67" s="342" t="s">
        <v>1493</v>
      </c>
      <c r="B67" s="409" t="s">
        <v>2156</v>
      </c>
      <c r="C67" s="342">
        <v>5</v>
      </c>
      <c r="D67" s="342">
        <v>5000824452</v>
      </c>
      <c r="E67" s="343" t="s">
        <v>896</v>
      </c>
      <c r="F67" s="349">
        <v>156060</v>
      </c>
      <c r="G67" s="376">
        <v>10178.213896977088</v>
      </c>
      <c r="H67" s="342">
        <v>6</v>
      </c>
      <c r="I67" s="342">
        <v>2996</v>
      </c>
      <c r="J67" s="342" t="s">
        <v>899</v>
      </c>
      <c r="K67" s="342" t="s">
        <v>331</v>
      </c>
      <c r="L67" s="342" t="s">
        <v>2157</v>
      </c>
      <c r="M67" s="376">
        <v>119.5</v>
      </c>
      <c r="N67" s="345">
        <v>7.0000000000000007E-2</v>
      </c>
      <c r="O67" s="342" t="s">
        <v>2152</v>
      </c>
      <c r="P67" s="376">
        <v>120</v>
      </c>
      <c r="Q67" s="342">
        <v>18</v>
      </c>
    </row>
    <row r="68" spans="1:17" ht="15">
      <c r="A68" s="342" t="s">
        <v>1493</v>
      </c>
      <c r="B68" s="409" t="s">
        <v>2158</v>
      </c>
      <c r="C68" s="342">
        <v>5</v>
      </c>
      <c r="D68" s="342">
        <v>5000824453</v>
      </c>
      <c r="E68" s="343" t="s">
        <v>896</v>
      </c>
      <c r="F68" s="349">
        <v>173500</v>
      </c>
      <c r="G68" s="376">
        <v>11301.074151645194</v>
      </c>
      <c r="H68" s="342">
        <v>6</v>
      </c>
      <c r="I68" s="342">
        <v>2996</v>
      </c>
      <c r="J68" s="342" t="s">
        <v>899</v>
      </c>
      <c r="K68" s="342" t="s">
        <v>331</v>
      </c>
      <c r="L68" s="342" t="s">
        <v>2157</v>
      </c>
      <c r="M68" s="376">
        <v>119.5</v>
      </c>
      <c r="N68" s="345">
        <v>7.0000000000000007E-2</v>
      </c>
      <c r="O68" s="342" t="s">
        <v>2152</v>
      </c>
      <c r="P68" s="376">
        <v>120</v>
      </c>
      <c r="Q68" s="342">
        <v>18</v>
      </c>
    </row>
    <row r="69" spans="1:17" ht="15">
      <c r="A69" s="342" t="s">
        <v>1493</v>
      </c>
      <c r="B69" s="409" t="s">
        <v>2159</v>
      </c>
      <c r="C69" s="342">
        <v>5</v>
      </c>
      <c r="D69" s="342">
        <v>5000824459</v>
      </c>
      <c r="E69" s="343" t="s">
        <v>896</v>
      </c>
      <c r="F69" s="349">
        <v>209970</v>
      </c>
      <c r="G69" s="376">
        <v>13649.744887724666</v>
      </c>
      <c r="H69" s="342">
        <v>6</v>
      </c>
      <c r="I69" s="342">
        <v>2996</v>
      </c>
      <c r="J69" s="342" t="s">
        <v>899</v>
      </c>
      <c r="K69" s="342" t="s">
        <v>331</v>
      </c>
      <c r="L69" s="342" t="s">
        <v>2157</v>
      </c>
      <c r="M69" s="376">
        <v>119.5</v>
      </c>
      <c r="N69" s="345">
        <v>7.0000000000000007E-2</v>
      </c>
      <c r="O69" s="342" t="s">
        <v>2152</v>
      </c>
      <c r="P69" s="376">
        <v>120</v>
      </c>
      <c r="Q69" s="342">
        <v>18</v>
      </c>
    </row>
    <row r="70" spans="1:17" ht="15">
      <c r="A70" s="342" t="s">
        <v>1493</v>
      </c>
      <c r="B70" s="409" t="s">
        <v>2160</v>
      </c>
      <c r="C70" s="342">
        <v>5</v>
      </c>
      <c r="D70" s="342">
        <v>5000824454</v>
      </c>
      <c r="E70" s="343" t="s">
        <v>896</v>
      </c>
      <c r="F70" s="349">
        <v>177480</v>
      </c>
      <c r="G70" s="376">
        <v>11557.590113367669</v>
      </c>
      <c r="H70" s="342">
        <v>6</v>
      </c>
      <c r="I70" s="342">
        <v>2996</v>
      </c>
      <c r="J70" s="342" t="s">
        <v>899</v>
      </c>
      <c r="K70" s="342" t="s">
        <v>331</v>
      </c>
      <c r="L70" s="342" t="s">
        <v>2157</v>
      </c>
      <c r="M70" s="376">
        <v>119.5</v>
      </c>
      <c r="N70" s="345">
        <v>7.0000000000000007E-2</v>
      </c>
      <c r="O70" s="342" t="s">
        <v>2152</v>
      </c>
      <c r="P70" s="376">
        <v>120</v>
      </c>
      <c r="Q70" s="342">
        <v>18</v>
      </c>
    </row>
    <row r="71" spans="1:17" ht="15">
      <c r="A71" s="342" t="s">
        <v>1493</v>
      </c>
      <c r="B71" s="409" t="s">
        <v>1691</v>
      </c>
      <c r="C71" s="342">
        <v>5</v>
      </c>
      <c r="D71" s="342">
        <v>5000824464</v>
      </c>
      <c r="E71" s="343" t="s">
        <v>896</v>
      </c>
      <c r="F71" s="349">
        <v>234930</v>
      </c>
      <c r="G71" s="376">
        <v>88783.580260669798</v>
      </c>
      <c r="H71" s="342">
        <v>8</v>
      </c>
      <c r="I71" s="342">
        <v>4395</v>
      </c>
      <c r="J71" s="342" t="s">
        <v>899</v>
      </c>
      <c r="K71" s="342" t="s">
        <v>331</v>
      </c>
      <c r="L71" s="342" t="s">
        <v>1690</v>
      </c>
      <c r="M71" s="376">
        <v>119.5</v>
      </c>
      <c r="N71" s="345">
        <v>0.41</v>
      </c>
      <c r="O71" s="342" t="s">
        <v>102</v>
      </c>
      <c r="P71" s="376">
        <v>2400</v>
      </c>
      <c r="Q71" s="342">
        <v>259</v>
      </c>
    </row>
    <row r="72" spans="1:17" ht="15">
      <c r="A72" s="342" t="s">
        <v>1493</v>
      </c>
      <c r="B72" s="409" t="s">
        <v>1692</v>
      </c>
      <c r="C72" s="342">
        <v>5</v>
      </c>
      <c r="D72" s="342">
        <v>5000824465</v>
      </c>
      <c r="E72" s="343" t="s">
        <v>896</v>
      </c>
      <c r="F72" s="349">
        <v>262110</v>
      </c>
      <c r="G72" s="376">
        <v>99057.234935143162</v>
      </c>
      <c r="H72" s="342">
        <v>8</v>
      </c>
      <c r="I72" s="342">
        <v>4395</v>
      </c>
      <c r="J72" s="342" t="s">
        <v>899</v>
      </c>
      <c r="K72" s="342" t="s">
        <v>331</v>
      </c>
      <c r="L72" s="342" t="s">
        <v>1690</v>
      </c>
      <c r="M72" s="376">
        <v>133</v>
      </c>
      <c r="N72" s="345">
        <v>0.41</v>
      </c>
      <c r="O72" s="342" t="s">
        <v>102</v>
      </c>
      <c r="P72" s="376">
        <v>2400</v>
      </c>
      <c r="Q72" s="342">
        <v>259</v>
      </c>
    </row>
    <row r="73" spans="1:17" ht="15">
      <c r="A73" s="342" t="s">
        <v>1493</v>
      </c>
      <c r="B73" s="409" t="s">
        <v>1693</v>
      </c>
      <c r="C73" s="342">
        <v>5</v>
      </c>
      <c r="D73" s="342">
        <v>5000824466</v>
      </c>
      <c r="E73" s="343" t="s">
        <v>896</v>
      </c>
      <c r="F73" s="349">
        <v>276320</v>
      </c>
      <c r="G73" s="376">
        <v>104396.79487925622</v>
      </c>
      <c r="H73" s="342">
        <v>8</v>
      </c>
      <c r="I73" s="342">
        <v>4395</v>
      </c>
      <c r="J73" s="342" t="s">
        <v>899</v>
      </c>
      <c r="K73" s="342" t="s">
        <v>331</v>
      </c>
      <c r="L73" s="342" t="s">
        <v>1690</v>
      </c>
      <c r="M73" s="376">
        <v>119.5</v>
      </c>
      <c r="N73" s="345">
        <v>0.41</v>
      </c>
      <c r="O73" s="342" t="s">
        <v>102</v>
      </c>
      <c r="P73" s="376">
        <v>2400</v>
      </c>
      <c r="Q73" s="342">
        <v>259</v>
      </c>
    </row>
    <row r="74" spans="1:17" ht="15">
      <c r="A74" s="342" t="s">
        <v>1493</v>
      </c>
      <c r="B74" s="409" t="s">
        <v>2161</v>
      </c>
      <c r="C74" s="342">
        <v>5</v>
      </c>
      <c r="D74" s="342">
        <v>5000824467</v>
      </c>
      <c r="E74" s="343" t="s">
        <v>896</v>
      </c>
      <c r="F74" s="349">
        <v>318680</v>
      </c>
      <c r="G74" s="376">
        <v>120375.57497263381</v>
      </c>
      <c r="H74" s="342">
        <v>8</v>
      </c>
      <c r="I74" s="342">
        <v>4395</v>
      </c>
      <c r="J74" s="342" t="s">
        <v>899</v>
      </c>
      <c r="K74" s="342" t="s">
        <v>331</v>
      </c>
      <c r="L74" s="342" t="s">
        <v>1690</v>
      </c>
      <c r="M74" s="376">
        <v>119.5</v>
      </c>
      <c r="N74" s="345">
        <v>0.41</v>
      </c>
      <c r="O74" s="342" t="s">
        <v>102</v>
      </c>
      <c r="P74" s="376">
        <v>2400</v>
      </c>
      <c r="Q74" s="342">
        <v>259</v>
      </c>
    </row>
    <row r="75" spans="1:17" ht="15">
      <c r="A75" s="342" t="s">
        <v>1493</v>
      </c>
      <c r="B75" s="409" t="s">
        <v>2162</v>
      </c>
      <c r="C75" s="342">
        <v>5</v>
      </c>
      <c r="D75" s="342">
        <v>5000824476</v>
      </c>
      <c r="E75" s="343" t="s">
        <v>896</v>
      </c>
      <c r="F75" s="349">
        <v>225230</v>
      </c>
      <c r="G75" s="376">
        <v>85124.067301942618</v>
      </c>
      <c r="H75" s="342">
        <v>6</v>
      </c>
      <c r="I75" s="342">
        <v>2997</v>
      </c>
      <c r="J75" s="342" t="s">
        <v>899</v>
      </c>
      <c r="K75" s="342" t="s">
        <v>331</v>
      </c>
      <c r="L75" s="342" t="s">
        <v>1212</v>
      </c>
      <c r="M75" s="376">
        <v>119.5</v>
      </c>
      <c r="N75" s="345">
        <v>0.41</v>
      </c>
      <c r="O75" s="342" t="s">
        <v>2139</v>
      </c>
      <c r="P75" s="376">
        <v>1250</v>
      </c>
      <c r="Q75" s="342">
        <v>205</v>
      </c>
    </row>
    <row r="76" spans="1:17" ht="15">
      <c r="A76" s="342" t="s">
        <v>1493</v>
      </c>
      <c r="B76" s="409" t="s">
        <v>2163</v>
      </c>
      <c r="C76" s="342">
        <v>5</v>
      </c>
      <c r="D76" s="342">
        <v>5000824477</v>
      </c>
      <c r="E76" s="343" t="s">
        <v>896</v>
      </c>
      <c r="F76" s="349">
        <v>251260</v>
      </c>
      <c r="G76" s="376">
        <v>94943.213827995016</v>
      </c>
      <c r="H76" s="342">
        <v>6</v>
      </c>
      <c r="I76" s="342">
        <v>2997</v>
      </c>
      <c r="J76" s="342" t="s">
        <v>899</v>
      </c>
      <c r="K76" s="342" t="s">
        <v>331</v>
      </c>
      <c r="L76" s="342" t="s">
        <v>1212</v>
      </c>
      <c r="M76" s="376">
        <v>119.5</v>
      </c>
      <c r="N76" s="345">
        <v>0.41</v>
      </c>
      <c r="O76" s="342" t="s">
        <v>2139</v>
      </c>
      <c r="P76" s="376">
        <v>1250</v>
      </c>
      <c r="Q76" s="342">
        <v>205</v>
      </c>
    </row>
    <row r="77" spans="1:17" ht="15">
      <c r="A77" s="342" t="s">
        <v>1493</v>
      </c>
      <c r="B77" s="409" t="s">
        <v>2164</v>
      </c>
      <c r="C77" s="342">
        <v>5</v>
      </c>
      <c r="D77" s="342">
        <v>5000824478</v>
      </c>
      <c r="E77" s="343" t="s">
        <v>896</v>
      </c>
      <c r="F77" s="349">
        <v>265600</v>
      </c>
      <c r="G77" s="376">
        <v>100452.08853126029</v>
      </c>
      <c r="H77" s="342">
        <v>6</v>
      </c>
      <c r="I77" s="342">
        <v>2997</v>
      </c>
      <c r="J77" s="342" t="s">
        <v>899</v>
      </c>
      <c r="K77" s="342" t="s">
        <v>331</v>
      </c>
      <c r="L77" s="342" t="s">
        <v>1212</v>
      </c>
      <c r="M77" s="376">
        <v>190</v>
      </c>
      <c r="N77" s="345">
        <v>0.41</v>
      </c>
      <c r="O77" s="342" t="s">
        <v>2139</v>
      </c>
      <c r="P77" s="376">
        <v>1250</v>
      </c>
      <c r="Q77" s="342">
        <v>205</v>
      </c>
    </row>
    <row r="78" spans="1:17" ht="15">
      <c r="A78" s="342" t="s">
        <v>1493</v>
      </c>
      <c r="B78" s="409" t="s">
        <v>2165</v>
      </c>
      <c r="C78" s="342">
        <v>5</v>
      </c>
      <c r="D78" s="342">
        <v>5000824482</v>
      </c>
      <c r="E78" s="343" t="s">
        <v>896</v>
      </c>
      <c r="F78" s="349">
        <v>335940</v>
      </c>
      <c r="G78" s="376">
        <v>126983.07520568043</v>
      </c>
      <c r="H78" s="342">
        <v>6</v>
      </c>
      <c r="I78" s="342">
        <v>2997</v>
      </c>
      <c r="J78" s="342" t="s">
        <v>899</v>
      </c>
      <c r="K78" s="342" t="s">
        <v>331</v>
      </c>
      <c r="L78" s="342" t="s">
        <v>1212</v>
      </c>
      <c r="M78" s="376">
        <v>190</v>
      </c>
      <c r="N78" s="345">
        <v>0.41</v>
      </c>
      <c r="O78" s="342" t="s">
        <v>2139</v>
      </c>
      <c r="P78" s="376">
        <v>1250</v>
      </c>
      <c r="Q78" s="342">
        <v>205</v>
      </c>
    </row>
    <row r="79" spans="1:17" ht="15">
      <c r="A79" s="342" t="s">
        <v>1493</v>
      </c>
      <c r="B79" s="409" t="s">
        <v>2166</v>
      </c>
      <c r="C79" s="342">
        <v>5</v>
      </c>
      <c r="D79" s="342">
        <v>5000824469</v>
      </c>
      <c r="E79" s="343" t="s">
        <v>896</v>
      </c>
      <c r="F79" s="349">
        <v>219840</v>
      </c>
      <c r="G79" s="376">
        <v>83192.382447057797</v>
      </c>
      <c r="H79" s="342">
        <v>6</v>
      </c>
      <c r="I79" s="342">
        <v>2996</v>
      </c>
      <c r="J79" s="342" t="s">
        <v>899</v>
      </c>
      <c r="K79" s="342" t="s">
        <v>331</v>
      </c>
      <c r="L79" s="342" t="s">
        <v>903</v>
      </c>
      <c r="M79" s="376">
        <v>190</v>
      </c>
      <c r="N79" s="345">
        <v>0.41</v>
      </c>
      <c r="O79" s="342" t="s">
        <v>2139</v>
      </c>
      <c r="P79" s="376">
        <v>1250</v>
      </c>
      <c r="Q79" s="342">
        <v>217</v>
      </c>
    </row>
    <row r="80" spans="1:17" ht="15">
      <c r="A80" s="342" t="s">
        <v>1493</v>
      </c>
      <c r="B80" s="409" t="s">
        <v>2167</v>
      </c>
      <c r="C80" s="342">
        <v>5</v>
      </c>
      <c r="D80" s="342">
        <v>5000824470</v>
      </c>
      <c r="E80" s="343" t="s">
        <v>896</v>
      </c>
      <c r="F80" s="349">
        <v>245870</v>
      </c>
      <c r="G80" s="376">
        <v>93011.52897311018</v>
      </c>
      <c r="H80" s="342">
        <v>6</v>
      </c>
      <c r="I80" s="342">
        <v>2996</v>
      </c>
      <c r="J80" s="342" t="s">
        <v>899</v>
      </c>
      <c r="K80" s="342" t="s">
        <v>331</v>
      </c>
      <c r="L80" s="342" t="s">
        <v>903</v>
      </c>
      <c r="M80" s="376">
        <v>190</v>
      </c>
      <c r="N80" s="345">
        <v>0.41</v>
      </c>
      <c r="O80" s="342" t="s">
        <v>2139</v>
      </c>
      <c r="P80" s="376">
        <v>1250</v>
      </c>
      <c r="Q80" s="342">
        <v>217</v>
      </c>
    </row>
    <row r="81" spans="1:17" ht="15">
      <c r="A81" s="342" t="s">
        <v>1493</v>
      </c>
      <c r="B81" s="409" t="s">
        <v>2168</v>
      </c>
      <c r="C81" s="342">
        <v>5</v>
      </c>
      <c r="D81" s="342">
        <v>5000824484</v>
      </c>
      <c r="E81" s="343" t="s">
        <v>896</v>
      </c>
      <c r="F81" s="349">
        <v>151220</v>
      </c>
      <c r="G81" s="376">
        <v>9866.3387212931339</v>
      </c>
      <c r="H81" s="342">
        <v>6</v>
      </c>
      <c r="I81" s="342">
        <v>2996</v>
      </c>
      <c r="J81" s="342" t="s">
        <v>899</v>
      </c>
      <c r="K81" s="342" t="s">
        <v>331</v>
      </c>
      <c r="L81" s="342" t="s">
        <v>2151</v>
      </c>
      <c r="M81" s="376">
        <v>119.5</v>
      </c>
      <c r="N81" s="345">
        <v>7.0000000000000007E-2</v>
      </c>
      <c r="O81" s="342" t="s">
        <v>2152</v>
      </c>
      <c r="P81" s="376">
        <v>120</v>
      </c>
      <c r="Q81" s="342">
        <v>18</v>
      </c>
    </row>
    <row r="82" spans="1:17" ht="15">
      <c r="A82" s="342" t="s">
        <v>1493</v>
      </c>
      <c r="B82" s="409" t="s">
        <v>2169</v>
      </c>
      <c r="C82" s="342">
        <v>5</v>
      </c>
      <c r="D82" s="342">
        <v>5000824485</v>
      </c>
      <c r="E82" s="343" t="s">
        <v>896</v>
      </c>
      <c r="F82" s="349">
        <v>167690</v>
      </c>
      <c r="G82" s="376">
        <v>10926.823940824443</v>
      </c>
      <c r="H82" s="342">
        <v>6</v>
      </c>
      <c r="I82" s="342">
        <v>2996</v>
      </c>
      <c r="J82" s="342" t="s">
        <v>899</v>
      </c>
      <c r="K82" s="342" t="s">
        <v>331</v>
      </c>
      <c r="L82" s="342" t="s">
        <v>2151</v>
      </c>
      <c r="M82" s="376">
        <v>119.5</v>
      </c>
      <c r="N82" s="345">
        <v>7.0000000000000007E-2</v>
      </c>
      <c r="O82" s="342" t="s">
        <v>2152</v>
      </c>
      <c r="P82" s="376">
        <v>120</v>
      </c>
      <c r="Q82" s="342">
        <v>18</v>
      </c>
    </row>
    <row r="83" spans="1:17" ht="15">
      <c r="A83" s="342" t="s">
        <v>1493</v>
      </c>
      <c r="B83" s="409" t="s">
        <v>2170</v>
      </c>
      <c r="C83" s="342">
        <v>5</v>
      </c>
      <c r="D83" s="342">
        <v>5000824486</v>
      </c>
      <c r="E83" s="343" t="s">
        <v>896</v>
      </c>
      <c r="F83" s="349">
        <v>176620</v>
      </c>
      <c r="G83" s="376">
        <v>11502.121277200333</v>
      </c>
      <c r="H83" s="342">
        <v>6</v>
      </c>
      <c r="I83" s="342">
        <v>2996</v>
      </c>
      <c r="J83" s="342" t="s">
        <v>899</v>
      </c>
      <c r="K83" s="342" t="s">
        <v>331</v>
      </c>
      <c r="L83" s="342" t="s">
        <v>2151</v>
      </c>
      <c r="M83" s="376">
        <v>119.5</v>
      </c>
      <c r="N83" s="345">
        <v>7.0000000000000007E-2</v>
      </c>
      <c r="O83" s="342" t="s">
        <v>2152</v>
      </c>
      <c r="P83" s="376">
        <v>120</v>
      </c>
      <c r="Q83" s="342">
        <v>18</v>
      </c>
    </row>
    <row r="84" spans="1:17" ht="15">
      <c r="A84" s="342" t="s">
        <v>1493</v>
      </c>
      <c r="B84" s="409" t="s">
        <v>1694</v>
      </c>
      <c r="C84" s="342">
        <v>5</v>
      </c>
      <c r="D84" s="342">
        <v>5000824439</v>
      </c>
      <c r="E84" s="343" t="s">
        <v>896</v>
      </c>
      <c r="F84" s="349">
        <v>241020</v>
      </c>
      <c r="G84" s="376">
        <v>91181.772493746568</v>
      </c>
      <c r="H84" s="342">
        <v>8</v>
      </c>
      <c r="I84" s="342">
        <v>4395</v>
      </c>
      <c r="J84" s="342" t="s">
        <v>899</v>
      </c>
      <c r="K84" s="342" t="s">
        <v>331</v>
      </c>
      <c r="L84" s="342" t="s">
        <v>1690</v>
      </c>
      <c r="M84" s="376">
        <v>190</v>
      </c>
      <c r="N84" s="345">
        <v>0.41</v>
      </c>
      <c r="O84" s="342" t="s">
        <v>102</v>
      </c>
      <c r="P84" s="376">
        <v>2400</v>
      </c>
      <c r="Q84" s="342">
        <v>264</v>
      </c>
    </row>
    <row r="85" spans="1:17" ht="15">
      <c r="A85" s="342" t="s">
        <v>1493</v>
      </c>
      <c r="B85" s="409" t="s">
        <v>1695</v>
      </c>
      <c r="C85" s="342">
        <v>5</v>
      </c>
      <c r="D85" s="342">
        <v>5000824440</v>
      </c>
      <c r="E85" s="343" t="s">
        <v>896</v>
      </c>
      <c r="F85" s="349">
        <v>267060</v>
      </c>
      <c r="G85" s="376">
        <v>101001.88357250288</v>
      </c>
      <c r="H85" s="342">
        <v>8</v>
      </c>
      <c r="I85" s="342">
        <v>4395</v>
      </c>
      <c r="J85" s="342" t="s">
        <v>899</v>
      </c>
      <c r="K85" s="342" t="s">
        <v>331</v>
      </c>
      <c r="L85" s="342" t="s">
        <v>1690</v>
      </c>
      <c r="M85" s="376">
        <v>190</v>
      </c>
      <c r="N85" s="345">
        <v>0.41</v>
      </c>
      <c r="O85" s="342" t="s">
        <v>102</v>
      </c>
      <c r="P85" s="376">
        <v>2400</v>
      </c>
      <c r="Q85" s="342">
        <v>264</v>
      </c>
    </row>
    <row r="86" spans="1:17" ht="15">
      <c r="A86" s="342" t="s">
        <v>1493</v>
      </c>
      <c r="B86" s="409" t="s">
        <v>1696</v>
      </c>
      <c r="C86" s="342">
        <v>5</v>
      </c>
      <c r="D86" s="342">
        <v>5000824441</v>
      </c>
      <c r="E86" s="343" t="s">
        <v>896</v>
      </c>
      <c r="F86" s="349">
        <v>281290</v>
      </c>
      <c r="G86" s="376">
        <v>106368.65481719401</v>
      </c>
      <c r="H86" s="342">
        <v>8</v>
      </c>
      <c r="I86" s="342">
        <v>4395</v>
      </c>
      <c r="J86" s="342" t="s">
        <v>899</v>
      </c>
      <c r="K86" s="342" t="s">
        <v>331</v>
      </c>
      <c r="L86" s="342" t="s">
        <v>1690</v>
      </c>
      <c r="M86" s="376">
        <v>190</v>
      </c>
      <c r="N86" s="345">
        <v>0.41</v>
      </c>
      <c r="O86" s="342" t="s">
        <v>102</v>
      </c>
      <c r="P86" s="376">
        <v>2400</v>
      </c>
      <c r="Q86" s="342">
        <v>264</v>
      </c>
    </row>
    <row r="87" spans="1:17" ht="15">
      <c r="A87" s="342" t="s">
        <v>1493</v>
      </c>
      <c r="B87" s="409" t="s">
        <v>2171</v>
      </c>
      <c r="C87" s="342">
        <v>5</v>
      </c>
      <c r="D87" s="342">
        <v>5000824445</v>
      </c>
      <c r="E87" s="343" t="s">
        <v>896</v>
      </c>
      <c r="F87" s="349">
        <v>356470</v>
      </c>
      <c r="G87" s="376">
        <v>134728.43341827381</v>
      </c>
      <c r="H87" s="342">
        <v>8</v>
      </c>
      <c r="I87" s="342">
        <v>4395</v>
      </c>
      <c r="J87" s="342" t="s">
        <v>899</v>
      </c>
      <c r="K87" s="342" t="s">
        <v>331</v>
      </c>
      <c r="L87" s="342" t="s">
        <v>1690</v>
      </c>
      <c r="M87" s="376">
        <v>190</v>
      </c>
      <c r="N87" s="345">
        <v>0.41</v>
      </c>
      <c r="O87" s="342" t="s">
        <v>102</v>
      </c>
      <c r="P87" s="376">
        <v>2400</v>
      </c>
      <c r="Q87" s="342">
        <v>264</v>
      </c>
    </row>
    <row r="88" spans="1:17" ht="15">
      <c r="A88" s="342" t="s">
        <v>1493</v>
      </c>
      <c r="B88" s="409" t="s">
        <v>2172</v>
      </c>
      <c r="C88" s="342">
        <v>5</v>
      </c>
      <c r="D88" s="342">
        <v>5000824480</v>
      </c>
      <c r="E88" s="343" t="s">
        <v>896</v>
      </c>
      <c r="F88" s="349">
        <v>229350</v>
      </c>
      <c r="G88" s="376">
        <v>86779.685720069654</v>
      </c>
      <c r="H88" s="342">
        <v>8</v>
      </c>
      <c r="I88" s="342">
        <v>4395</v>
      </c>
      <c r="J88" s="342" t="s">
        <v>899</v>
      </c>
      <c r="K88" s="342" t="s">
        <v>331</v>
      </c>
      <c r="L88" s="342" t="s">
        <v>1690</v>
      </c>
      <c r="M88" s="376">
        <v>190</v>
      </c>
      <c r="N88" s="345">
        <v>0.41</v>
      </c>
      <c r="O88" s="342" t="s">
        <v>102</v>
      </c>
      <c r="P88" s="376">
        <v>1250</v>
      </c>
      <c r="Q88" s="342">
        <v>200</v>
      </c>
    </row>
    <row r="89" spans="1:17" ht="15">
      <c r="A89" s="342" t="s">
        <v>1493</v>
      </c>
      <c r="B89" s="409" t="s">
        <v>2173</v>
      </c>
      <c r="C89" s="342">
        <v>5</v>
      </c>
      <c r="D89" s="342">
        <v>5000824481</v>
      </c>
      <c r="E89" s="343" t="s">
        <v>896</v>
      </c>
      <c r="F89" s="349">
        <v>249890</v>
      </c>
      <c r="G89" s="376">
        <v>94526.008485366983</v>
      </c>
      <c r="H89" s="342">
        <v>6</v>
      </c>
      <c r="I89" s="342">
        <v>2997</v>
      </c>
      <c r="J89" s="342" t="s">
        <v>899</v>
      </c>
      <c r="K89" s="342" t="s">
        <v>331</v>
      </c>
      <c r="L89" s="342" t="s">
        <v>1212</v>
      </c>
      <c r="M89" s="376">
        <v>190</v>
      </c>
      <c r="N89" s="345">
        <v>0.41</v>
      </c>
      <c r="O89" s="342" t="s">
        <v>2139</v>
      </c>
      <c r="P89" s="376">
        <v>1250</v>
      </c>
      <c r="Q89" s="342">
        <v>200</v>
      </c>
    </row>
    <row r="90" spans="1:17" ht="15">
      <c r="A90" s="342" t="s">
        <v>1493</v>
      </c>
      <c r="B90" s="409" t="s">
        <v>2174</v>
      </c>
      <c r="C90" s="342">
        <v>5</v>
      </c>
      <c r="D90" s="342">
        <v>5000824473</v>
      </c>
      <c r="E90" s="343" t="s">
        <v>896</v>
      </c>
      <c r="F90" s="349">
        <v>224020</v>
      </c>
      <c r="G90" s="376">
        <v>84767.628779662453</v>
      </c>
      <c r="H90" s="342">
        <v>6</v>
      </c>
      <c r="I90" s="342">
        <v>2997</v>
      </c>
      <c r="J90" s="342" t="s">
        <v>899</v>
      </c>
      <c r="K90" s="342" t="s">
        <v>331</v>
      </c>
      <c r="L90" s="342" t="s">
        <v>1212</v>
      </c>
      <c r="M90" s="376">
        <v>190</v>
      </c>
      <c r="N90" s="345">
        <v>0.41</v>
      </c>
      <c r="O90" s="342" t="s">
        <v>2139</v>
      </c>
      <c r="P90" s="376">
        <v>1250</v>
      </c>
      <c r="Q90" s="342">
        <v>217</v>
      </c>
    </row>
    <row r="91" spans="1:17" ht="15">
      <c r="A91" s="342" t="s">
        <v>1493</v>
      </c>
      <c r="B91" s="409" t="s">
        <v>2175</v>
      </c>
      <c r="C91" s="342">
        <v>5</v>
      </c>
      <c r="D91" s="342">
        <v>5000824474</v>
      </c>
      <c r="E91" s="343" t="s">
        <v>896</v>
      </c>
      <c r="F91" s="349">
        <v>244390</v>
      </c>
      <c r="G91" s="376">
        <v>92452.22017190796</v>
      </c>
      <c r="H91" s="342">
        <v>6</v>
      </c>
      <c r="I91" s="342">
        <v>2996</v>
      </c>
      <c r="J91" s="342" t="s">
        <v>899</v>
      </c>
      <c r="K91" s="342" t="s">
        <v>331</v>
      </c>
      <c r="L91" s="342" t="s">
        <v>903</v>
      </c>
      <c r="M91" s="376">
        <v>190</v>
      </c>
      <c r="N91" s="345">
        <v>0.41</v>
      </c>
      <c r="O91" s="342" t="s">
        <v>2139</v>
      </c>
      <c r="P91" s="376">
        <v>1250</v>
      </c>
      <c r="Q91" s="342">
        <v>217</v>
      </c>
    </row>
    <row r="92" spans="1:17" ht="15">
      <c r="A92" s="342" t="s">
        <v>1493</v>
      </c>
      <c r="B92" s="409" t="s">
        <v>1697</v>
      </c>
      <c r="C92" s="342">
        <v>5</v>
      </c>
      <c r="D92" s="342">
        <v>5000824443</v>
      </c>
      <c r="E92" s="343" t="s">
        <v>896</v>
      </c>
      <c r="F92" s="349">
        <v>245200</v>
      </c>
      <c r="G92" s="376">
        <v>92757.018826351254</v>
      </c>
      <c r="H92" s="342">
        <v>8</v>
      </c>
      <c r="I92" s="342">
        <v>4395</v>
      </c>
      <c r="J92" s="342" t="s">
        <v>899</v>
      </c>
      <c r="K92" s="342" t="s">
        <v>331</v>
      </c>
      <c r="L92" s="342" t="s">
        <v>1690</v>
      </c>
      <c r="M92" s="376">
        <v>190</v>
      </c>
      <c r="N92" s="345">
        <v>0.41</v>
      </c>
      <c r="O92" s="342" t="s">
        <v>102</v>
      </c>
      <c r="P92" s="376">
        <v>2400</v>
      </c>
      <c r="Q92" s="342">
        <v>264</v>
      </c>
    </row>
    <row r="93" spans="1:17" ht="15">
      <c r="A93" s="342" t="s">
        <v>1493</v>
      </c>
      <c r="B93" s="409" t="s">
        <v>1698</v>
      </c>
      <c r="C93" s="342">
        <v>5</v>
      </c>
      <c r="D93" s="342">
        <v>5000824444</v>
      </c>
      <c r="E93" s="343" t="s">
        <v>896</v>
      </c>
      <c r="F93" s="349">
        <v>265570</v>
      </c>
      <c r="G93" s="376">
        <v>100441.61021859678</v>
      </c>
      <c r="H93" s="342">
        <v>8</v>
      </c>
      <c r="I93" s="342">
        <v>4395</v>
      </c>
      <c r="J93" s="342" t="s">
        <v>899</v>
      </c>
      <c r="K93" s="342" t="s">
        <v>331</v>
      </c>
      <c r="L93" s="342" t="s">
        <v>1690</v>
      </c>
      <c r="M93" s="376">
        <v>190</v>
      </c>
      <c r="N93" s="345">
        <v>0.41</v>
      </c>
      <c r="O93" s="342" t="s">
        <v>102</v>
      </c>
      <c r="P93" s="376">
        <v>2400</v>
      </c>
      <c r="Q93" s="342">
        <v>264</v>
      </c>
    </row>
    <row r="94" spans="1:17" ht="18.75">
      <c r="A94" s="551"/>
      <c r="B94" s="539" t="s">
        <v>3074</v>
      </c>
      <c r="C94" s="342"/>
      <c r="D94" s="342"/>
      <c r="E94" s="343"/>
      <c r="F94" s="348"/>
      <c r="G94" s="410"/>
      <c r="H94" s="342"/>
      <c r="I94" s="342"/>
      <c r="J94" s="342"/>
      <c r="K94" s="342"/>
      <c r="L94" s="342"/>
      <c r="M94" s="342"/>
      <c r="N94" s="345"/>
      <c r="O94" s="342"/>
      <c r="P94" s="376"/>
      <c r="Q94" s="342"/>
    </row>
    <row r="95" spans="1:17" ht="15">
      <c r="A95" s="342" t="s">
        <v>1493</v>
      </c>
      <c r="B95" s="409" t="s">
        <v>3075</v>
      </c>
      <c r="C95" s="342">
        <v>5</v>
      </c>
      <c r="D95" s="342">
        <v>5000711801</v>
      </c>
      <c r="E95" s="343" t="s">
        <v>896</v>
      </c>
      <c r="F95" s="349">
        <v>154450</v>
      </c>
      <c r="G95" s="376">
        <v>58446.07</v>
      </c>
      <c r="H95" s="342">
        <v>6</v>
      </c>
      <c r="I95" s="342">
        <v>2997</v>
      </c>
      <c r="J95" s="342" t="s">
        <v>899</v>
      </c>
      <c r="K95" s="342" t="s">
        <v>331</v>
      </c>
      <c r="L95" s="342" t="s">
        <v>902</v>
      </c>
      <c r="M95" s="376">
        <v>133</v>
      </c>
      <c r="N95" s="471">
        <v>0.41</v>
      </c>
      <c r="O95" s="342" t="s">
        <v>2139</v>
      </c>
      <c r="P95" s="376">
        <v>1250</v>
      </c>
      <c r="Q95" s="342">
        <v>194</v>
      </c>
    </row>
    <row r="96" spans="1:17" ht="15">
      <c r="A96" s="342" t="s">
        <v>1493</v>
      </c>
      <c r="B96" s="409" t="s">
        <v>3076</v>
      </c>
      <c r="C96" s="342">
        <v>5</v>
      </c>
      <c r="D96" s="342">
        <v>5000711803</v>
      </c>
      <c r="E96" s="343" t="s">
        <v>896</v>
      </c>
      <c r="F96" s="349">
        <v>168680</v>
      </c>
      <c r="G96" s="376">
        <v>63813.625999999997</v>
      </c>
      <c r="H96" s="342">
        <v>6</v>
      </c>
      <c r="I96" s="342">
        <v>2997</v>
      </c>
      <c r="J96" s="342" t="s">
        <v>899</v>
      </c>
      <c r="K96" s="342" t="s">
        <v>331</v>
      </c>
      <c r="L96" s="342" t="s">
        <v>902</v>
      </c>
      <c r="M96" s="376">
        <v>133</v>
      </c>
      <c r="N96" s="471">
        <v>0.41</v>
      </c>
      <c r="O96" s="342" t="s">
        <v>2139</v>
      </c>
      <c r="P96" s="376">
        <v>1250</v>
      </c>
      <c r="Q96" s="342">
        <v>194</v>
      </c>
    </row>
    <row r="97" spans="1:17" ht="15">
      <c r="A97" s="342" t="s">
        <v>1493</v>
      </c>
      <c r="B97" s="409" t="s">
        <v>3077</v>
      </c>
      <c r="C97" s="342">
        <v>5</v>
      </c>
      <c r="D97" s="342">
        <v>5000711825</v>
      </c>
      <c r="E97" s="343" t="s">
        <v>896</v>
      </c>
      <c r="F97" s="349">
        <v>187110</v>
      </c>
      <c r="G97" s="376">
        <v>70746.387000000002</v>
      </c>
      <c r="H97" s="342">
        <v>6</v>
      </c>
      <c r="I97" s="342">
        <v>2997</v>
      </c>
      <c r="J97" s="342" t="s">
        <v>899</v>
      </c>
      <c r="K97" s="342" t="s">
        <v>331</v>
      </c>
      <c r="L97" s="342" t="s">
        <v>1212</v>
      </c>
      <c r="M97" s="376">
        <v>133</v>
      </c>
      <c r="N97" s="471">
        <v>0.41</v>
      </c>
      <c r="O97" s="342" t="s">
        <v>2139</v>
      </c>
      <c r="P97" s="376">
        <v>1250</v>
      </c>
      <c r="Q97" s="342">
        <v>195</v>
      </c>
    </row>
    <row r="98" spans="1:17" ht="15">
      <c r="A98" s="342" t="s">
        <v>1493</v>
      </c>
      <c r="B98" s="409" t="s">
        <v>3078</v>
      </c>
      <c r="C98" s="342">
        <v>5</v>
      </c>
      <c r="D98" s="342">
        <v>5000711827</v>
      </c>
      <c r="E98" s="343" t="s">
        <v>896</v>
      </c>
      <c r="F98" s="349">
        <v>192930</v>
      </c>
      <c r="G98" s="376">
        <v>72941.690999999992</v>
      </c>
      <c r="H98" s="342">
        <v>6</v>
      </c>
      <c r="I98" s="342">
        <v>2997</v>
      </c>
      <c r="J98" s="342" t="s">
        <v>899</v>
      </c>
      <c r="K98" s="342" t="s">
        <v>331</v>
      </c>
      <c r="L98" s="342" t="s">
        <v>1212</v>
      </c>
      <c r="M98" s="376">
        <v>133</v>
      </c>
      <c r="N98" s="471">
        <v>0.41</v>
      </c>
      <c r="O98" s="342" t="s">
        <v>2139</v>
      </c>
      <c r="P98" s="376">
        <v>1250</v>
      </c>
      <c r="Q98" s="342">
        <v>195</v>
      </c>
    </row>
    <row r="99" spans="1:17" ht="15">
      <c r="A99" s="342" t="s">
        <v>1493</v>
      </c>
      <c r="B99" s="409" t="s">
        <v>3079</v>
      </c>
      <c r="C99" s="342">
        <v>5</v>
      </c>
      <c r="D99" s="342">
        <v>5000711731</v>
      </c>
      <c r="E99" s="343" t="s">
        <v>896</v>
      </c>
      <c r="F99" s="349">
        <v>161210</v>
      </c>
      <c r="G99" s="376">
        <v>60976.906999999999</v>
      </c>
      <c r="H99" s="342">
        <v>6</v>
      </c>
      <c r="I99" s="342">
        <v>2996</v>
      </c>
      <c r="J99" s="342" t="s">
        <v>899</v>
      </c>
      <c r="K99" s="342" t="s">
        <v>331</v>
      </c>
      <c r="L99" s="342" t="s">
        <v>903</v>
      </c>
      <c r="M99" s="376">
        <v>50</v>
      </c>
      <c r="N99" s="471">
        <v>0.41</v>
      </c>
      <c r="O99" s="342" t="s">
        <v>2139</v>
      </c>
      <c r="P99" s="376">
        <v>1250</v>
      </c>
      <c r="Q99" s="342">
        <v>213</v>
      </c>
    </row>
    <row r="100" spans="1:17" ht="15">
      <c r="A100" s="342" t="s">
        <v>1493</v>
      </c>
      <c r="B100" s="409" t="s">
        <v>3080</v>
      </c>
      <c r="C100" s="342">
        <v>5</v>
      </c>
      <c r="D100" s="342">
        <v>5000711733</v>
      </c>
      <c r="E100" s="343" t="s">
        <v>896</v>
      </c>
      <c r="F100" s="349">
        <v>174000</v>
      </c>
      <c r="G100" s="376">
        <v>65801.294999999998</v>
      </c>
      <c r="H100" s="342">
        <v>6</v>
      </c>
      <c r="I100" s="342">
        <v>2996</v>
      </c>
      <c r="J100" s="342" t="s">
        <v>899</v>
      </c>
      <c r="K100" s="342" t="s">
        <v>331</v>
      </c>
      <c r="L100" s="342" t="s">
        <v>903</v>
      </c>
      <c r="M100" s="376">
        <v>50</v>
      </c>
      <c r="N100" s="471">
        <v>0.41</v>
      </c>
      <c r="O100" s="342" t="s">
        <v>2139</v>
      </c>
      <c r="P100" s="376">
        <v>1250</v>
      </c>
      <c r="Q100" s="342">
        <v>213</v>
      </c>
    </row>
    <row r="101" spans="1:17" ht="15">
      <c r="A101" s="342" t="s">
        <v>1493</v>
      </c>
      <c r="B101" s="409" t="s">
        <v>3081</v>
      </c>
      <c r="C101" s="342">
        <v>5</v>
      </c>
      <c r="D101" s="342">
        <v>5000711692</v>
      </c>
      <c r="E101" s="343" t="s">
        <v>896</v>
      </c>
      <c r="F101" s="349">
        <v>220270</v>
      </c>
      <c r="G101" s="376">
        <v>83254.339000000007</v>
      </c>
      <c r="H101" s="342">
        <v>8</v>
      </c>
      <c r="I101" s="342">
        <v>4395</v>
      </c>
      <c r="J101" s="342" t="s">
        <v>899</v>
      </c>
      <c r="K101" s="342" t="s">
        <v>331</v>
      </c>
      <c r="L101" s="342" t="s">
        <v>1690</v>
      </c>
      <c r="M101" s="376">
        <v>133</v>
      </c>
      <c r="N101" s="471">
        <v>0.41</v>
      </c>
      <c r="O101" s="342" t="s">
        <v>102</v>
      </c>
      <c r="P101" s="376">
        <v>2400</v>
      </c>
      <c r="Q101" s="342">
        <v>254</v>
      </c>
    </row>
    <row r="102" spans="1:17" ht="15">
      <c r="A102" s="342" t="s">
        <v>1493</v>
      </c>
      <c r="B102" s="409" t="s">
        <v>3082</v>
      </c>
      <c r="C102" s="342">
        <v>5</v>
      </c>
      <c r="D102" s="342">
        <v>5000711646</v>
      </c>
      <c r="E102" s="343" t="s">
        <v>896</v>
      </c>
      <c r="F102" s="349">
        <v>111400</v>
      </c>
      <c r="G102" s="376">
        <v>7242.1050000000005</v>
      </c>
      <c r="H102" s="342">
        <v>6</v>
      </c>
      <c r="I102" s="342">
        <v>2996</v>
      </c>
      <c r="J102" s="342" t="s">
        <v>899</v>
      </c>
      <c r="K102" s="342" t="s">
        <v>331</v>
      </c>
      <c r="L102" s="342" t="s">
        <v>2151</v>
      </c>
      <c r="M102" s="376">
        <v>133</v>
      </c>
      <c r="N102" s="471">
        <v>7.0000000000000007E-2</v>
      </c>
      <c r="O102" s="342" t="s">
        <v>16</v>
      </c>
      <c r="P102" s="376">
        <v>170</v>
      </c>
      <c r="Q102" s="342">
        <v>18</v>
      </c>
    </row>
    <row r="103" spans="1:17" ht="15">
      <c r="A103" s="342" t="s">
        <v>1493</v>
      </c>
      <c r="B103" s="409" t="s">
        <v>3083</v>
      </c>
      <c r="C103" s="342">
        <v>5</v>
      </c>
      <c r="D103" s="342">
        <v>5000711648</v>
      </c>
      <c r="E103" s="343" t="s">
        <v>896</v>
      </c>
      <c r="F103" s="349">
        <v>120830</v>
      </c>
      <c r="G103" s="376">
        <v>7849.3970000000008</v>
      </c>
      <c r="H103" s="342">
        <v>6</v>
      </c>
      <c r="I103" s="342">
        <v>2996</v>
      </c>
      <c r="J103" s="342" t="s">
        <v>899</v>
      </c>
      <c r="K103" s="342" t="s">
        <v>331</v>
      </c>
      <c r="L103" s="342" t="s">
        <v>2151</v>
      </c>
      <c r="M103" s="376">
        <v>133</v>
      </c>
      <c r="N103" s="471">
        <v>7.0000000000000007E-2</v>
      </c>
      <c r="O103" s="342" t="s">
        <v>16</v>
      </c>
      <c r="P103" s="376">
        <v>170</v>
      </c>
      <c r="Q103" s="342">
        <v>18</v>
      </c>
    </row>
    <row r="104" spans="1:17" ht="15">
      <c r="A104" s="342" t="s">
        <v>1493</v>
      </c>
      <c r="B104" s="409" t="s">
        <v>3084</v>
      </c>
      <c r="C104" s="342">
        <v>5</v>
      </c>
      <c r="D104" s="342">
        <v>5000711668</v>
      </c>
      <c r="E104" s="343" t="s">
        <v>896</v>
      </c>
      <c r="F104" s="349">
        <v>142150</v>
      </c>
      <c r="G104" s="376">
        <v>9222.4050000000007</v>
      </c>
      <c r="H104" s="342">
        <v>6</v>
      </c>
      <c r="I104" s="342">
        <v>2996</v>
      </c>
      <c r="J104" s="342" t="s">
        <v>899</v>
      </c>
      <c r="K104" s="342" t="s">
        <v>331</v>
      </c>
      <c r="L104" s="342" t="s">
        <v>2157</v>
      </c>
      <c r="M104" s="376">
        <v>119.5</v>
      </c>
      <c r="N104" s="471">
        <v>7.0000000000000007E-2</v>
      </c>
      <c r="O104" s="342" t="s">
        <v>16</v>
      </c>
      <c r="P104" s="376">
        <v>170</v>
      </c>
      <c r="Q104" s="342">
        <v>18</v>
      </c>
    </row>
    <row r="105" spans="1:17" ht="15">
      <c r="A105" s="342" t="s">
        <v>1493</v>
      </c>
      <c r="B105" s="409" t="s">
        <v>3085</v>
      </c>
      <c r="C105" s="342">
        <v>5</v>
      </c>
      <c r="D105" s="342">
        <v>5000711670</v>
      </c>
      <c r="E105" s="343" t="s">
        <v>896</v>
      </c>
      <c r="F105" s="349">
        <v>146240</v>
      </c>
      <c r="G105" s="376">
        <v>9485.8010000000013</v>
      </c>
      <c r="H105" s="342">
        <v>6</v>
      </c>
      <c r="I105" s="342">
        <v>2996</v>
      </c>
      <c r="J105" s="342" t="s">
        <v>899</v>
      </c>
      <c r="K105" s="342" t="s">
        <v>331</v>
      </c>
      <c r="L105" s="342" t="s">
        <v>2157</v>
      </c>
      <c r="M105" s="376">
        <v>119.5</v>
      </c>
      <c r="N105" s="471">
        <v>7.0000000000000007E-2</v>
      </c>
      <c r="O105" s="342" t="s">
        <v>16</v>
      </c>
      <c r="P105" s="376">
        <v>170</v>
      </c>
      <c r="Q105" s="342">
        <v>18</v>
      </c>
    </row>
    <row r="106" spans="1:17" ht="18.75">
      <c r="A106" s="551"/>
      <c r="B106" s="539" t="s">
        <v>3086</v>
      </c>
      <c r="C106" s="342"/>
      <c r="D106" s="342"/>
      <c r="E106" s="343"/>
      <c r="F106" s="348"/>
      <c r="G106" s="410"/>
      <c r="H106" s="342"/>
      <c r="I106" s="342"/>
      <c r="J106" s="342"/>
      <c r="K106" s="342"/>
      <c r="L106" s="342"/>
      <c r="M106" s="342"/>
      <c r="N106" s="345"/>
      <c r="O106" s="342"/>
      <c r="P106" s="376"/>
      <c r="Q106" s="342"/>
    </row>
    <row r="107" spans="1:17" ht="15">
      <c r="A107" s="342" t="s">
        <v>1493</v>
      </c>
      <c r="B107" s="409" t="s">
        <v>3087</v>
      </c>
      <c r="C107" s="342">
        <v>5</v>
      </c>
      <c r="D107" s="342">
        <v>5002234999</v>
      </c>
      <c r="E107" s="343" t="s">
        <v>896</v>
      </c>
      <c r="F107" s="350">
        <v>101140</v>
      </c>
      <c r="G107" s="410">
        <v>27517.1</v>
      </c>
      <c r="H107" s="342">
        <v>4</v>
      </c>
      <c r="I107" s="342">
        <v>1998</v>
      </c>
      <c r="J107" s="342" t="s">
        <v>899</v>
      </c>
      <c r="K107" s="342" t="s">
        <v>331</v>
      </c>
      <c r="L107" s="342" t="s">
        <v>1158</v>
      </c>
      <c r="M107" s="376">
        <v>161</v>
      </c>
      <c r="N107" s="345">
        <v>0.3</v>
      </c>
      <c r="O107" s="342" t="s">
        <v>15</v>
      </c>
      <c r="P107" s="376">
        <v>420</v>
      </c>
      <c r="Q107" s="342">
        <v>170</v>
      </c>
    </row>
    <row r="108" spans="1:17" ht="15">
      <c r="A108" s="342" t="s">
        <v>1493</v>
      </c>
      <c r="B108" s="409" t="s">
        <v>3088</v>
      </c>
      <c r="C108" s="342">
        <v>5</v>
      </c>
      <c r="D108" s="342">
        <v>5002234904</v>
      </c>
      <c r="E108" s="343" t="s">
        <v>896</v>
      </c>
      <c r="F108" s="350">
        <v>129910</v>
      </c>
      <c r="G108" s="410">
        <v>48163.799999999996</v>
      </c>
      <c r="H108" s="342">
        <v>6</v>
      </c>
      <c r="I108" s="342">
        <v>2998</v>
      </c>
      <c r="J108" s="342" t="s">
        <v>899</v>
      </c>
      <c r="K108" s="342" t="s">
        <v>331</v>
      </c>
      <c r="L108" s="342" t="s">
        <v>902</v>
      </c>
      <c r="M108" s="376">
        <v>161</v>
      </c>
      <c r="N108" s="345">
        <v>0.41</v>
      </c>
      <c r="O108" s="342" t="s">
        <v>1164</v>
      </c>
      <c r="P108" s="376">
        <v>790</v>
      </c>
      <c r="Q108" s="342">
        <v>192</v>
      </c>
    </row>
    <row r="109" spans="1:17" ht="15">
      <c r="A109" s="342" t="s">
        <v>1493</v>
      </c>
      <c r="B109" s="409" t="s">
        <v>3089</v>
      </c>
      <c r="C109" s="342">
        <v>5</v>
      </c>
      <c r="D109" s="342">
        <v>5002234766</v>
      </c>
      <c r="E109" s="343" t="s">
        <v>896</v>
      </c>
      <c r="F109" s="350">
        <v>143120</v>
      </c>
      <c r="G109" s="410">
        <v>52957.214999999997</v>
      </c>
      <c r="H109" s="342">
        <v>6</v>
      </c>
      <c r="I109" s="342">
        <v>2998</v>
      </c>
      <c r="J109" s="342" t="s">
        <v>899</v>
      </c>
      <c r="K109" s="342" t="s">
        <v>331</v>
      </c>
      <c r="L109" s="342" t="s">
        <v>902</v>
      </c>
      <c r="M109" s="376">
        <v>103.5</v>
      </c>
      <c r="N109" s="345">
        <v>0.41</v>
      </c>
      <c r="O109" s="342" t="s">
        <v>1164</v>
      </c>
      <c r="P109" s="376">
        <v>790</v>
      </c>
      <c r="Q109" s="342">
        <v>192</v>
      </c>
    </row>
    <row r="110" spans="1:17" ht="15">
      <c r="A110" s="342" t="s">
        <v>1493</v>
      </c>
      <c r="B110" s="409" t="s">
        <v>3090</v>
      </c>
      <c r="C110" s="342">
        <v>5</v>
      </c>
      <c r="D110" s="342">
        <v>5002234765</v>
      </c>
      <c r="E110" s="343" t="s">
        <v>896</v>
      </c>
      <c r="F110" s="350">
        <v>156040</v>
      </c>
      <c r="G110" s="410">
        <v>57724.695</v>
      </c>
      <c r="H110" s="342">
        <v>6</v>
      </c>
      <c r="I110" s="342">
        <v>2998</v>
      </c>
      <c r="J110" s="342" t="s">
        <v>899</v>
      </c>
      <c r="K110" s="342" t="s">
        <v>331</v>
      </c>
      <c r="L110" s="342" t="s">
        <v>902</v>
      </c>
      <c r="M110" s="376">
        <v>103.5</v>
      </c>
      <c r="N110" s="345">
        <v>0.41</v>
      </c>
      <c r="O110" s="342" t="s">
        <v>1164</v>
      </c>
      <c r="P110" s="376">
        <v>790</v>
      </c>
      <c r="Q110" s="342">
        <v>192</v>
      </c>
    </row>
    <row r="111" spans="1:17" ht="15">
      <c r="A111" s="342" t="s">
        <v>1493</v>
      </c>
      <c r="B111" s="409" t="s">
        <v>3091</v>
      </c>
      <c r="C111" s="342">
        <v>5</v>
      </c>
      <c r="D111" s="342">
        <v>5002245539</v>
      </c>
      <c r="E111" s="343" t="s">
        <v>896</v>
      </c>
      <c r="F111" s="350">
        <v>91450</v>
      </c>
      <c r="G111" s="410">
        <v>5825.0150000000003</v>
      </c>
      <c r="H111" s="342">
        <v>4</v>
      </c>
      <c r="I111" s="342">
        <v>1998</v>
      </c>
      <c r="J111" s="342" t="s">
        <v>899</v>
      </c>
      <c r="K111" s="342" t="s">
        <v>331</v>
      </c>
      <c r="L111" s="342" t="s">
        <v>904</v>
      </c>
      <c r="M111" s="376">
        <v>59.5</v>
      </c>
      <c r="N111" s="345">
        <v>7.0000000000000007E-2</v>
      </c>
      <c r="O111" s="342" t="s">
        <v>16</v>
      </c>
      <c r="P111" s="376">
        <v>140</v>
      </c>
      <c r="Q111" s="342">
        <v>39</v>
      </c>
    </row>
    <row r="112" spans="1:17" ht="15">
      <c r="A112" s="342" t="s">
        <v>1493</v>
      </c>
      <c r="B112" s="409" t="s">
        <v>3092</v>
      </c>
      <c r="C112" s="342">
        <v>5</v>
      </c>
      <c r="D112" s="342">
        <v>5002234608</v>
      </c>
      <c r="E112" s="343" t="s">
        <v>896</v>
      </c>
      <c r="F112" s="350">
        <v>94020</v>
      </c>
      <c r="G112" s="410">
        <v>5986.9250000000002</v>
      </c>
      <c r="H112" s="342">
        <v>4</v>
      </c>
      <c r="I112" s="342">
        <v>1998</v>
      </c>
      <c r="J112" s="342" t="s">
        <v>899</v>
      </c>
      <c r="K112" s="342" t="s">
        <v>331</v>
      </c>
      <c r="L112" s="342" t="s">
        <v>904</v>
      </c>
      <c r="M112" s="376">
        <v>59.5</v>
      </c>
      <c r="N112" s="345">
        <v>7.0000000000000007E-2</v>
      </c>
      <c r="O112" s="342" t="s">
        <v>16</v>
      </c>
      <c r="P112" s="376">
        <v>140</v>
      </c>
      <c r="Q112" s="342">
        <v>40</v>
      </c>
    </row>
    <row r="113" spans="1:17" ht="15">
      <c r="A113" s="342" t="s">
        <v>1493</v>
      </c>
      <c r="B113" s="346" t="s">
        <v>3093</v>
      </c>
      <c r="C113" s="342">
        <v>5</v>
      </c>
      <c r="D113" s="342">
        <v>5002234679</v>
      </c>
      <c r="E113" s="343" t="s">
        <v>896</v>
      </c>
      <c r="F113" s="350">
        <v>101010</v>
      </c>
      <c r="G113" s="410">
        <v>6427.295000000001</v>
      </c>
      <c r="H113" s="342">
        <v>4</v>
      </c>
      <c r="I113" s="342">
        <v>1998</v>
      </c>
      <c r="J113" s="342" t="s">
        <v>899</v>
      </c>
      <c r="K113" s="342" t="s">
        <v>331</v>
      </c>
      <c r="L113" s="342" t="s">
        <v>904</v>
      </c>
      <c r="M113" s="376">
        <v>59.5</v>
      </c>
      <c r="N113" s="345">
        <v>7.0000000000000007E-2</v>
      </c>
      <c r="O113" s="342" t="s">
        <v>16</v>
      </c>
      <c r="P113" s="376">
        <v>140</v>
      </c>
      <c r="Q113" s="342">
        <v>42</v>
      </c>
    </row>
    <row r="114" spans="1:17" ht="18.75">
      <c r="A114" s="551"/>
      <c r="B114" s="539" t="s">
        <v>3094</v>
      </c>
      <c r="C114" s="342"/>
      <c r="D114" s="342"/>
      <c r="E114" s="343"/>
      <c r="F114" s="350"/>
      <c r="G114" s="410"/>
      <c r="H114" s="342"/>
      <c r="I114" s="342"/>
      <c r="J114" s="342"/>
      <c r="K114" s="342"/>
      <c r="L114" s="342"/>
      <c r="M114" s="342"/>
      <c r="N114" s="345"/>
      <c r="O114" s="342"/>
      <c r="P114" s="376"/>
      <c r="Q114" s="342"/>
    </row>
    <row r="115" spans="1:17" ht="15">
      <c r="A115" s="342" t="s">
        <v>1493</v>
      </c>
      <c r="B115" s="409" t="s">
        <v>3095</v>
      </c>
      <c r="C115" s="343">
        <v>3</v>
      </c>
      <c r="D115" s="343">
        <v>5000784178</v>
      </c>
      <c r="E115" s="343" t="s">
        <v>896</v>
      </c>
      <c r="F115" s="540">
        <v>104220</v>
      </c>
      <c r="G115" s="541">
        <v>38698.29</v>
      </c>
      <c r="H115" s="343">
        <v>6</v>
      </c>
      <c r="I115" s="343">
        <v>2996</v>
      </c>
      <c r="J115" s="343" t="s">
        <v>899</v>
      </c>
      <c r="K115" s="343" t="s">
        <v>331</v>
      </c>
      <c r="L115" s="343" t="s">
        <v>900</v>
      </c>
      <c r="M115" s="375">
        <v>333.5</v>
      </c>
      <c r="N115" s="347">
        <v>0.41</v>
      </c>
      <c r="O115" s="343" t="s">
        <v>102</v>
      </c>
      <c r="P115" s="375">
        <v>2400</v>
      </c>
      <c r="Q115" s="343">
        <v>228</v>
      </c>
    </row>
    <row r="116" spans="1:17" ht="15">
      <c r="A116" s="342" t="s">
        <v>1493</v>
      </c>
      <c r="B116" s="409" t="s">
        <v>3096</v>
      </c>
      <c r="C116" s="343">
        <v>3</v>
      </c>
      <c r="D116" s="343">
        <v>5000784181</v>
      </c>
      <c r="E116" s="343" t="s">
        <v>896</v>
      </c>
      <c r="F116" s="540">
        <v>111970</v>
      </c>
      <c r="G116" s="541">
        <v>41558.04</v>
      </c>
      <c r="H116" s="343">
        <v>6</v>
      </c>
      <c r="I116" s="343">
        <v>2996</v>
      </c>
      <c r="J116" s="343" t="s">
        <v>899</v>
      </c>
      <c r="K116" s="343" t="s">
        <v>331</v>
      </c>
      <c r="L116" s="343" t="s">
        <v>900</v>
      </c>
      <c r="M116" s="375">
        <v>333.5</v>
      </c>
      <c r="N116" s="347">
        <v>0.41</v>
      </c>
      <c r="O116" s="343" t="s">
        <v>102</v>
      </c>
      <c r="P116" s="375">
        <v>2400</v>
      </c>
      <c r="Q116" s="343">
        <v>228</v>
      </c>
    </row>
    <row r="117" spans="1:17" ht="15">
      <c r="A117" s="342" t="s">
        <v>1493</v>
      </c>
      <c r="B117" s="409" t="s">
        <v>3097</v>
      </c>
      <c r="C117" s="343">
        <v>3</v>
      </c>
      <c r="D117" s="343">
        <v>5000784189</v>
      </c>
      <c r="E117" s="343" t="s">
        <v>896</v>
      </c>
      <c r="F117" s="540">
        <v>120580</v>
      </c>
      <c r="G117" s="541">
        <v>44735.13</v>
      </c>
      <c r="H117" s="343">
        <v>6</v>
      </c>
      <c r="I117" s="343">
        <v>2996</v>
      </c>
      <c r="J117" s="343" t="s">
        <v>899</v>
      </c>
      <c r="K117" s="343" t="s">
        <v>331</v>
      </c>
      <c r="L117" s="343" t="s">
        <v>907</v>
      </c>
      <c r="M117" s="375">
        <v>333.5</v>
      </c>
      <c r="N117" s="347">
        <v>0.41</v>
      </c>
      <c r="O117" s="343" t="s">
        <v>102</v>
      </c>
      <c r="P117" s="375">
        <v>2400</v>
      </c>
      <c r="Q117" s="343">
        <v>227</v>
      </c>
    </row>
    <row r="118" spans="1:17" ht="15">
      <c r="A118" s="342" t="s">
        <v>1493</v>
      </c>
      <c r="B118" s="409" t="s">
        <v>3098</v>
      </c>
      <c r="C118" s="343">
        <v>3</v>
      </c>
      <c r="D118" s="343">
        <v>5000784192</v>
      </c>
      <c r="E118" s="343" t="s">
        <v>896</v>
      </c>
      <c r="F118" s="540">
        <v>123990</v>
      </c>
      <c r="G118" s="541">
        <v>45993.42</v>
      </c>
      <c r="H118" s="343">
        <v>6</v>
      </c>
      <c r="I118" s="343">
        <v>2996</v>
      </c>
      <c r="J118" s="343" t="s">
        <v>899</v>
      </c>
      <c r="K118" s="343" t="s">
        <v>331</v>
      </c>
      <c r="L118" s="343" t="s">
        <v>907</v>
      </c>
      <c r="M118" s="375">
        <v>333.5</v>
      </c>
      <c r="N118" s="347">
        <v>0.41</v>
      </c>
      <c r="O118" s="343" t="s">
        <v>102</v>
      </c>
      <c r="P118" s="375">
        <v>2400</v>
      </c>
      <c r="Q118" s="343">
        <v>227</v>
      </c>
    </row>
    <row r="119" spans="1:17" ht="15">
      <c r="A119" s="342" t="s">
        <v>1493</v>
      </c>
      <c r="B119" s="409" t="s">
        <v>3099</v>
      </c>
      <c r="C119" s="343">
        <v>3</v>
      </c>
      <c r="D119" s="343">
        <v>5000784183</v>
      </c>
      <c r="E119" s="343" t="s">
        <v>896</v>
      </c>
      <c r="F119" s="540">
        <v>169930</v>
      </c>
      <c r="G119" s="541">
        <v>62945.279999999999</v>
      </c>
      <c r="H119" s="343">
        <v>6</v>
      </c>
      <c r="I119" s="343">
        <v>2996</v>
      </c>
      <c r="J119" s="343" t="s">
        <v>899</v>
      </c>
      <c r="K119" s="343" t="s">
        <v>331</v>
      </c>
      <c r="L119" s="343" t="s">
        <v>902</v>
      </c>
      <c r="M119" s="375">
        <v>333.5</v>
      </c>
      <c r="N119" s="598">
        <v>0.13300000000000001</v>
      </c>
      <c r="O119" s="343" t="s">
        <v>102</v>
      </c>
      <c r="P119" s="375">
        <v>333</v>
      </c>
      <c r="Q119" s="343">
        <v>228</v>
      </c>
    </row>
    <row r="120" spans="1:17" ht="15">
      <c r="A120" s="342" t="s">
        <v>1493</v>
      </c>
      <c r="B120" s="409" t="s">
        <v>3100</v>
      </c>
      <c r="C120" s="343">
        <v>3</v>
      </c>
      <c r="D120" s="343">
        <v>5000784296</v>
      </c>
      <c r="E120" s="343" t="s">
        <v>896</v>
      </c>
      <c r="F120" s="540">
        <v>226900</v>
      </c>
      <c r="G120" s="541">
        <v>83967.209999999992</v>
      </c>
      <c r="H120" s="343">
        <v>8</v>
      </c>
      <c r="I120" s="343">
        <v>4999</v>
      </c>
      <c r="J120" s="343" t="s">
        <v>899</v>
      </c>
      <c r="K120" s="343" t="s">
        <v>331</v>
      </c>
      <c r="L120" s="343" t="s">
        <v>905</v>
      </c>
      <c r="M120" s="375">
        <v>200</v>
      </c>
      <c r="N120" s="347">
        <v>0.41</v>
      </c>
      <c r="O120" s="343" t="s">
        <v>102</v>
      </c>
      <c r="P120" s="375">
        <v>2400</v>
      </c>
      <c r="Q120" s="343">
        <v>258</v>
      </c>
    </row>
    <row r="121" spans="1:17" ht="15">
      <c r="A121" s="342" t="s">
        <v>1493</v>
      </c>
      <c r="B121" s="409" t="s">
        <v>3101</v>
      </c>
      <c r="C121" s="343">
        <v>3</v>
      </c>
      <c r="D121" s="343">
        <v>5000784295</v>
      </c>
      <c r="E121" s="343" t="s">
        <v>896</v>
      </c>
      <c r="F121" s="540">
        <v>214590</v>
      </c>
      <c r="G121" s="541">
        <v>79309.2</v>
      </c>
      <c r="H121" s="343">
        <v>8</v>
      </c>
      <c r="I121" s="343">
        <v>4999</v>
      </c>
      <c r="J121" s="343" t="s">
        <v>899</v>
      </c>
      <c r="K121" s="343" t="s">
        <v>331</v>
      </c>
      <c r="L121" s="343" t="s">
        <v>905</v>
      </c>
      <c r="M121" s="375">
        <v>200</v>
      </c>
      <c r="N121" s="347">
        <v>0.41</v>
      </c>
      <c r="O121" s="343" t="s">
        <v>102</v>
      </c>
      <c r="P121" s="375">
        <v>2400</v>
      </c>
      <c r="Q121" s="343">
        <v>258</v>
      </c>
    </row>
    <row r="122" spans="1:17" ht="15">
      <c r="A122" s="342" t="s">
        <v>1493</v>
      </c>
      <c r="B122" s="409" t="s">
        <v>3102</v>
      </c>
      <c r="C122" s="343">
        <v>5</v>
      </c>
      <c r="D122" s="343">
        <v>5000784255</v>
      </c>
      <c r="E122" s="343" t="s">
        <v>896</v>
      </c>
      <c r="F122" s="540">
        <v>113840</v>
      </c>
      <c r="G122" s="541">
        <v>42248.07</v>
      </c>
      <c r="H122" s="343">
        <v>6</v>
      </c>
      <c r="I122" s="343">
        <v>2996</v>
      </c>
      <c r="J122" s="343" t="s">
        <v>899</v>
      </c>
      <c r="K122" s="343" t="s">
        <v>331</v>
      </c>
      <c r="L122" s="343" t="s">
        <v>900</v>
      </c>
      <c r="M122" s="375">
        <v>333.5</v>
      </c>
      <c r="N122" s="347">
        <v>0.41</v>
      </c>
      <c r="O122" s="343" t="s">
        <v>102</v>
      </c>
      <c r="P122" s="375">
        <v>2400</v>
      </c>
      <c r="Q122" s="343">
        <v>228</v>
      </c>
    </row>
    <row r="123" spans="1:17" ht="15">
      <c r="A123" s="342" t="s">
        <v>1493</v>
      </c>
      <c r="B123" s="409" t="s">
        <v>3103</v>
      </c>
      <c r="C123" s="343">
        <v>5</v>
      </c>
      <c r="D123" s="343">
        <v>5000784258</v>
      </c>
      <c r="E123" s="343" t="s">
        <v>896</v>
      </c>
      <c r="F123" s="540">
        <v>121610</v>
      </c>
      <c r="G123" s="541">
        <v>45115.199999999997</v>
      </c>
      <c r="H123" s="343">
        <v>6</v>
      </c>
      <c r="I123" s="343">
        <v>2996</v>
      </c>
      <c r="J123" s="343" t="s">
        <v>899</v>
      </c>
      <c r="K123" s="343" t="s">
        <v>331</v>
      </c>
      <c r="L123" s="343" t="s">
        <v>900</v>
      </c>
      <c r="M123" s="375">
        <v>333.5</v>
      </c>
      <c r="N123" s="347">
        <v>0.41</v>
      </c>
      <c r="O123" s="343" t="s">
        <v>102</v>
      </c>
      <c r="P123" s="375">
        <v>2400</v>
      </c>
      <c r="Q123" s="343">
        <v>228</v>
      </c>
    </row>
    <row r="124" spans="1:17" ht="15">
      <c r="A124" s="342" t="s">
        <v>1493</v>
      </c>
      <c r="B124" s="409" t="s">
        <v>3104</v>
      </c>
      <c r="C124" s="343">
        <v>5</v>
      </c>
      <c r="D124" s="343">
        <v>5000784269</v>
      </c>
      <c r="E124" s="343" t="s">
        <v>896</v>
      </c>
      <c r="F124" s="540">
        <v>141330</v>
      </c>
      <c r="G124" s="541">
        <v>52391.88</v>
      </c>
      <c r="H124" s="343">
        <v>6</v>
      </c>
      <c r="I124" s="343">
        <v>2996</v>
      </c>
      <c r="J124" s="343" t="s">
        <v>899</v>
      </c>
      <c r="K124" s="343" t="s">
        <v>331</v>
      </c>
      <c r="L124" s="343" t="s">
        <v>907</v>
      </c>
      <c r="M124" s="375">
        <v>333.5</v>
      </c>
      <c r="N124" s="347">
        <v>0.41</v>
      </c>
      <c r="O124" s="343" t="s">
        <v>102</v>
      </c>
      <c r="P124" s="375">
        <v>2400</v>
      </c>
      <c r="Q124" s="343">
        <v>227</v>
      </c>
    </row>
    <row r="125" spans="1:17" ht="15">
      <c r="A125" s="342" t="s">
        <v>1493</v>
      </c>
      <c r="B125" s="409" t="s">
        <v>3105</v>
      </c>
      <c r="C125" s="343">
        <v>5</v>
      </c>
      <c r="D125" s="343">
        <v>5000784252</v>
      </c>
      <c r="E125" s="343" t="s">
        <v>896</v>
      </c>
      <c r="F125" s="540">
        <v>148830</v>
      </c>
      <c r="G125" s="541">
        <v>55159.38</v>
      </c>
      <c r="H125" s="343">
        <v>6</v>
      </c>
      <c r="I125" s="343">
        <v>2996</v>
      </c>
      <c r="J125" s="343" t="s">
        <v>899</v>
      </c>
      <c r="K125" s="343" t="s">
        <v>331</v>
      </c>
      <c r="L125" s="343" t="s">
        <v>902</v>
      </c>
      <c r="M125" s="375">
        <v>333.5</v>
      </c>
      <c r="N125" s="598">
        <v>0.13300000000000001</v>
      </c>
      <c r="O125" s="343" t="s">
        <v>102</v>
      </c>
      <c r="P125" s="375">
        <v>333</v>
      </c>
      <c r="Q125" s="343">
        <v>228</v>
      </c>
    </row>
    <row r="126" spans="1:17" ht="15">
      <c r="A126" s="342" t="s">
        <v>1493</v>
      </c>
      <c r="B126" s="409" t="s">
        <v>3106</v>
      </c>
      <c r="C126" s="343">
        <v>5</v>
      </c>
      <c r="D126" s="343">
        <v>5000784262</v>
      </c>
      <c r="E126" s="343" t="s">
        <v>896</v>
      </c>
      <c r="F126" s="540">
        <v>175400</v>
      </c>
      <c r="G126" s="541">
        <v>64963.71</v>
      </c>
      <c r="H126" s="343">
        <v>6</v>
      </c>
      <c r="I126" s="343">
        <v>2996</v>
      </c>
      <c r="J126" s="343" t="s">
        <v>899</v>
      </c>
      <c r="K126" s="343" t="s">
        <v>331</v>
      </c>
      <c r="L126" s="343" t="s">
        <v>902</v>
      </c>
      <c r="M126" s="375">
        <v>333.5</v>
      </c>
      <c r="N126" s="598">
        <v>0.13300000000000001</v>
      </c>
      <c r="O126" s="343" t="s">
        <v>102</v>
      </c>
      <c r="P126" s="375">
        <v>333</v>
      </c>
      <c r="Q126" s="343">
        <v>228</v>
      </c>
    </row>
    <row r="127" spans="1:17" ht="15">
      <c r="A127" s="342" t="s">
        <v>1493</v>
      </c>
      <c r="B127" s="409" t="s">
        <v>3107</v>
      </c>
      <c r="C127" s="343">
        <v>5</v>
      </c>
      <c r="D127" s="343">
        <v>5000784148</v>
      </c>
      <c r="E127" s="343" t="s">
        <v>896</v>
      </c>
      <c r="F127" s="540">
        <v>87410</v>
      </c>
      <c r="G127" s="541">
        <v>7195.75</v>
      </c>
      <c r="H127" s="343">
        <v>4</v>
      </c>
      <c r="I127" s="343">
        <v>1997</v>
      </c>
      <c r="J127" s="343" t="s">
        <v>899</v>
      </c>
      <c r="K127" s="343" t="s">
        <v>331</v>
      </c>
      <c r="L127" s="343" t="s">
        <v>904</v>
      </c>
      <c r="M127" s="375">
        <v>124.5</v>
      </c>
      <c r="N127" s="347">
        <v>0.09</v>
      </c>
      <c r="O127" s="343" t="s">
        <v>4</v>
      </c>
      <c r="P127" s="375">
        <v>150</v>
      </c>
      <c r="Q127" s="343">
        <v>76</v>
      </c>
    </row>
    <row r="128" spans="1:17" ht="15">
      <c r="A128" s="342" t="s">
        <v>1493</v>
      </c>
      <c r="B128" s="409" t="s">
        <v>3108</v>
      </c>
      <c r="C128" s="343">
        <v>5</v>
      </c>
      <c r="D128" s="343">
        <v>5000784149</v>
      </c>
      <c r="E128" s="343" t="s">
        <v>896</v>
      </c>
      <c r="F128" s="540">
        <v>92710</v>
      </c>
      <c r="G128" s="541">
        <v>7625.0499999999993</v>
      </c>
      <c r="H128" s="343">
        <v>4</v>
      </c>
      <c r="I128" s="343">
        <v>1997</v>
      </c>
      <c r="J128" s="343" t="s">
        <v>899</v>
      </c>
      <c r="K128" s="343" t="s">
        <v>331</v>
      </c>
      <c r="L128" s="343" t="s">
        <v>904</v>
      </c>
      <c r="M128" s="375">
        <v>124.5</v>
      </c>
      <c r="N128" s="347">
        <v>0.09</v>
      </c>
      <c r="O128" s="343" t="s">
        <v>4</v>
      </c>
      <c r="P128" s="375">
        <v>150</v>
      </c>
      <c r="Q128" s="343">
        <v>76</v>
      </c>
    </row>
    <row r="129" spans="1:17" ht="15">
      <c r="A129" s="342" t="s">
        <v>1493</v>
      </c>
      <c r="B129" s="409" t="s">
        <v>3109</v>
      </c>
      <c r="C129" s="343">
        <v>5</v>
      </c>
      <c r="D129" s="343">
        <v>5000784152</v>
      </c>
      <c r="E129" s="343" t="s">
        <v>896</v>
      </c>
      <c r="F129" s="540">
        <v>98000</v>
      </c>
      <c r="G129" s="541">
        <v>8053.54</v>
      </c>
      <c r="H129" s="343">
        <v>4</v>
      </c>
      <c r="I129" s="343">
        <v>1997</v>
      </c>
      <c r="J129" s="343" t="s">
        <v>899</v>
      </c>
      <c r="K129" s="343" t="s">
        <v>331</v>
      </c>
      <c r="L129" s="343" t="s">
        <v>904</v>
      </c>
      <c r="M129" s="375">
        <v>124.5</v>
      </c>
      <c r="N129" s="347">
        <v>0.09</v>
      </c>
      <c r="O129" s="343" t="s">
        <v>4</v>
      </c>
      <c r="P129" s="375">
        <v>150</v>
      </c>
      <c r="Q129" s="343">
        <v>76</v>
      </c>
    </row>
    <row r="130" spans="1:17" ht="15">
      <c r="A130" s="342" t="s">
        <v>1493</v>
      </c>
      <c r="B130" s="409" t="s">
        <v>3110</v>
      </c>
      <c r="C130" s="343">
        <v>5</v>
      </c>
      <c r="D130" s="343">
        <v>5000784153</v>
      </c>
      <c r="E130" s="343" t="s">
        <v>896</v>
      </c>
      <c r="F130" s="540">
        <v>105650</v>
      </c>
      <c r="G130" s="541">
        <v>8673.19</v>
      </c>
      <c r="H130" s="343">
        <v>4</v>
      </c>
      <c r="I130" s="343">
        <v>1997</v>
      </c>
      <c r="J130" s="343" t="s">
        <v>899</v>
      </c>
      <c r="K130" s="343" t="s">
        <v>331</v>
      </c>
      <c r="L130" s="343" t="s">
        <v>904</v>
      </c>
      <c r="M130" s="375">
        <v>124.5</v>
      </c>
      <c r="N130" s="347">
        <v>0.09</v>
      </c>
      <c r="O130" s="343" t="s">
        <v>4</v>
      </c>
      <c r="P130" s="375">
        <v>150</v>
      </c>
      <c r="Q130" s="343">
        <v>76</v>
      </c>
    </row>
    <row r="131" spans="1:17" ht="15">
      <c r="A131" s="342" t="s">
        <v>1493</v>
      </c>
      <c r="B131" s="409" t="s">
        <v>3111</v>
      </c>
      <c r="C131" s="343">
        <v>5</v>
      </c>
      <c r="D131" s="343">
        <v>5000784154</v>
      </c>
      <c r="E131" s="343" t="s">
        <v>896</v>
      </c>
      <c r="F131" s="540">
        <v>126110</v>
      </c>
      <c r="G131" s="541">
        <v>10330.449999999999</v>
      </c>
      <c r="H131" s="343">
        <v>4</v>
      </c>
      <c r="I131" s="343">
        <v>1997</v>
      </c>
      <c r="J131" s="343" t="s">
        <v>899</v>
      </c>
      <c r="K131" s="343" t="s">
        <v>331</v>
      </c>
      <c r="L131" s="343" t="s">
        <v>904</v>
      </c>
      <c r="M131" s="375">
        <v>124.5</v>
      </c>
      <c r="N131" s="347">
        <v>0.09</v>
      </c>
      <c r="O131" s="343" t="s">
        <v>4</v>
      </c>
      <c r="P131" s="375">
        <v>150</v>
      </c>
      <c r="Q131" s="343">
        <v>76</v>
      </c>
    </row>
    <row r="132" spans="1:17" ht="15">
      <c r="A132" s="342" t="s">
        <v>1493</v>
      </c>
      <c r="B132" s="409" t="s">
        <v>3112</v>
      </c>
      <c r="C132" s="343">
        <v>5</v>
      </c>
      <c r="D132" s="343">
        <v>5000784155</v>
      </c>
      <c r="E132" s="343" t="s">
        <v>896</v>
      </c>
      <c r="F132" s="540">
        <v>100270</v>
      </c>
      <c r="G132" s="541">
        <v>8237.41</v>
      </c>
      <c r="H132" s="343">
        <v>4</v>
      </c>
      <c r="I132" s="343">
        <v>1997</v>
      </c>
      <c r="J132" s="343" t="s">
        <v>899</v>
      </c>
      <c r="K132" s="343" t="s">
        <v>331</v>
      </c>
      <c r="L132" s="343" t="s">
        <v>904</v>
      </c>
      <c r="M132" s="375">
        <v>124.5</v>
      </c>
      <c r="N132" s="347">
        <v>0.09</v>
      </c>
      <c r="O132" s="343" t="s">
        <v>4</v>
      </c>
      <c r="P132" s="375">
        <v>150</v>
      </c>
      <c r="Q132" s="343">
        <v>76</v>
      </c>
    </row>
    <row r="133" spans="1:17" ht="15">
      <c r="A133" s="342" t="s">
        <v>1493</v>
      </c>
      <c r="B133" s="409" t="s">
        <v>3113</v>
      </c>
      <c r="C133" s="343">
        <v>5</v>
      </c>
      <c r="D133" s="343">
        <v>5000784287</v>
      </c>
      <c r="E133" s="343" t="s">
        <v>896</v>
      </c>
      <c r="F133" s="540">
        <v>229730</v>
      </c>
      <c r="G133" s="541">
        <v>84842.985000000001</v>
      </c>
      <c r="H133" s="343">
        <v>8</v>
      </c>
      <c r="I133" s="343">
        <v>4999</v>
      </c>
      <c r="J133" s="343" t="s">
        <v>899</v>
      </c>
      <c r="K133" s="343" t="s">
        <v>331</v>
      </c>
      <c r="L133" s="343" t="s">
        <v>905</v>
      </c>
      <c r="M133" s="375">
        <v>200</v>
      </c>
      <c r="N133" s="347">
        <v>0.41</v>
      </c>
      <c r="O133" s="343" t="s">
        <v>102</v>
      </c>
      <c r="P133" s="375">
        <v>2400</v>
      </c>
      <c r="Q133" s="343">
        <v>258</v>
      </c>
    </row>
    <row r="134" spans="1:17" ht="15">
      <c r="A134" s="342" t="s">
        <v>1493</v>
      </c>
      <c r="B134" s="409" t="s">
        <v>3114</v>
      </c>
      <c r="C134" s="343">
        <v>5</v>
      </c>
      <c r="D134" s="343">
        <v>5000784286</v>
      </c>
      <c r="E134" s="343" t="s">
        <v>896</v>
      </c>
      <c r="F134" s="540">
        <v>217420</v>
      </c>
      <c r="G134" s="541">
        <v>80300.595000000001</v>
      </c>
      <c r="H134" s="343">
        <v>8</v>
      </c>
      <c r="I134" s="343">
        <v>4999</v>
      </c>
      <c r="J134" s="343" t="s">
        <v>899</v>
      </c>
      <c r="K134" s="343" t="s">
        <v>331</v>
      </c>
      <c r="L134" s="343" t="s">
        <v>905</v>
      </c>
      <c r="M134" s="375">
        <v>200</v>
      </c>
      <c r="N134" s="347">
        <v>0.41</v>
      </c>
      <c r="O134" s="343" t="s">
        <v>102</v>
      </c>
      <c r="P134" s="375">
        <v>2400</v>
      </c>
      <c r="Q134" s="343">
        <v>258</v>
      </c>
    </row>
    <row r="135" spans="1:17" ht="15">
      <c r="A135" s="342" t="s">
        <v>1493</v>
      </c>
      <c r="B135" s="409" t="s">
        <v>3115</v>
      </c>
      <c r="C135" s="343">
        <v>5</v>
      </c>
      <c r="D135" s="343">
        <v>5000792742</v>
      </c>
      <c r="E135" s="343" t="s">
        <v>896</v>
      </c>
      <c r="F135" s="540">
        <v>137560</v>
      </c>
      <c r="G135" s="541">
        <v>51000.75</v>
      </c>
      <c r="H135" s="343">
        <v>6</v>
      </c>
      <c r="I135" s="343">
        <v>2996</v>
      </c>
      <c r="J135" s="343" t="s">
        <v>899</v>
      </c>
      <c r="K135" s="343" t="s">
        <v>331</v>
      </c>
      <c r="L135" s="343" t="s">
        <v>907</v>
      </c>
      <c r="M135" s="375">
        <v>333.5</v>
      </c>
      <c r="N135" s="347">
        <v>0.41</v>
      </c>
      <c r="O135" s="343" t="s">
        <v>102</v>
      </c>
      <c r="P135" s="375">
        <v>2400</v>
      </c>
      <c r="Q135" s="343">
        <v>227</v>
      </c>
    </row>
    <row r="136" spans="1:17" ht="15">
      <c r="A136" s="342" t="s">
        <v>1493</v>
      </c>
      <c r="B136" s="409" t="s">
        <v>3116</v>
      </c>
      <c r="C136" s="343">
        <v>5</v>
      </c>
      <c r="D136" s="343">
        <v>5000792748</v>
      </c>
      <c r="E136" s="343" t="s">
        <v>896</v>
      </c>
      <c r="F136" s="540">
        <v>145020</v>
      </c>
      <c r="G136" s="541">
        <v>53753.49</v>
      </c>
      <c r="H136" s="343">
        <v>6</v>
      </c>
      <c r="I136" s="343">
        <v>2996</v>
      </c>
      <c r="J136" s="343" t="s">
        <v>899</v>
      </c>
      <c r="K136" s="343" t="s">
        <v>331</v>
      </c>
      <c r="L136" s="343" t="s">
        <v>907</v>
      </c>
      <c r="M136" s="375">
        <v>333.5</v>
      </c>
      <c r="N136" s="347">
        <v>0.41</v>
      </c>
      <c r="O136" s="343" t="s">
        <v>102</v>
      </c>
      <c r="P136" s="375">
        <v>2400</v>
      </c>
      <c r="Q136" s="343">
        <v>227</v>
      </c>
    </row>
    <row r="137" spans="1:17" ht="15">
      <c r="A137" s="342" t="s">
        <v>1493</v>
      </c>
      <c r="B137" s="409" t="s">
        <v>3117</v>
      </c>
      <c r="C137" s="343">
        <v>5</v>
      </c>
      <c r="D137" s="343">
        <v>5000792750</v>
      </c>
      <c r="E137" s="343" t="s">
        <v>896</v>
      </c>
      <c r="F137" s="540">
        <v>156160</v>
      </c>
      <c r="G137" s="541">
        <v>57864.149999999994</v>
      </c>
      <c r="H137" s="343">
        <v>6</v>
      </c>
      <c r="I137" s="343">
        <v>2996</v>
      </c>
      <c r="J137" s="343" t="s">
        <v>899</v>
      </c>
      <c r="K137" s="343" t="s">
        <v>331</v>
      </c>
      <c r="L137" s="343" t="s">
        <v>907</v>
      </c>
      <c r="M137" s="375">
        <v>333.5</v>
      </c>
      <c r="N137" s="347">
        <v>0.41</v>
      </c>
      <c r="O137" s="343" t="s">
        <v>102</v>
      </c>
      <c r="P137" s="375">
        <v>2400</v>
      </c>
      <c r="Q137" s="343">
        <v>227</v>
      </c>
    </row>
    <row r="138" spans="1:17" ht="15">
      <c r="A138" s="342" t="s">
        <v>1493</v>
      </c>
      <c r="B138" s="409" t="s">
        <v>3118</v>
      </c>
      <c r="C138" s="343">
        <v>5</v>
      </c>
      <c r="D138" s="343">
        <v>5000792732</v>
      </c>
      <c r="E138" s="343" t="s">
        <v>896</v>
      </c>
      <c r="F138" s="540">
        <v>152590</v>
      </c>
      <c r="G138" s="541">
        <v>56546.82</v>
      </c>
      <c r="H138" s="343">
        <v>6</v>
      </c>
      <c r="I138" s="343">
        <v>2996</v>
      </c>
      <c r="J138" s="343" t="s">
        <v>899</v>
      </c>
      <c r="K138" s="343" t="s">
        <v>331</v>
      </c>
      <c r="L138" s="343" t="s">
        <v>902</v>
      </c>
      <c r="M138" s="375">
        <v>333.5</v>
      </c>
      <c r="N138" s="598">
        <v>0.13300000000000001</v>
      </c>
      <c r="O138" s="343" t="s">
        <v>102</v>
      </c>
      <c r="P138" s="375">
        <v>333</v>
      </c>
      <c r="Q138" s="343">
        <v>228</v>
      </c>
    </row>
    <row r="139" spans="1:17" ht="15">
      <c r="A139" s="342" t="s">
        <v>1493</v>
      </c>
      <c r="B139" s="409" t="s">
        <v>3119</v>
      </c>
      <c r="C139" s="343">
        <v>5</v>
      </c>
      <c r="D139" s="343">
        <v>5000792734</v>
      </c>
      <c r="E139" s="343" t="s">
        <v>896</v>
      </c>
      <c r="F139" s="540">
        <v>163730</v>
      </c>
      <c r="G139" s="541">
        <v>60657.479999999996</v>
      </c>
      <c r="H139" s="343">
        <v>6</v>
      </c>
      <c r="I139" s="343">
        <v>2996</v>
      </c>
      <c r="J139" s="343" t="s">
        <v>899</v>
      </c>
      <c r="K139" s="343" t="s">
        <v>331</v>
      </c>
      <c r="L139" s="343" t="s">
        <v>902</v>
      </c>
      <c r="M139" s="375">
        <v>333.5</v>
      </c>
      <c r="N139" s="598">
        <v>0.13300000000000001</v>
      </c>
      <c r="O139" s="343" t="s">
        <v>102</v>
      </c>
      <c r="P139" s="375">
        <v>333</v>
      </c>
      <c r="Q139" s="343">
        <v>228</v>
      </c>
    </row>
    <row r="140" spans="1:17" ht="15">
      <c r="A140" s="342" t="s">
        <v>1493</v>
      </c>
      <c r="B140" s="409" t="s">
        <v>3120</v>
      </c>
      <c r="C140" s="343">
        <v>5</v>
      </c>
      <c r="D140" s="343">
        <v>5002152323</v>
      </c>
      <c r="E140" s="343" t="s">
        <v>896</v>
      </c>
      <c r="F140" s="540">
        <v>161150</v>
      </c>
      <c r="G140" s="541">
        <v>59705.46</v>
      </c>
      <c r="H140" s="343">
        <v>6</v>
      </c>
      <c r="I140" s="343">
        <v>2996</v>
      </c>
      <c r="J140" s="343" t="s">
        <v>899</v>
      </c>
      <c r="K140" s="343" t="s">
        <v>331</v>
      </c>
      <c r="L140" s="343" t="s">
        <v>902</v>
      </c>
      <c r="M140" s="375">
        <v>333.5</v>
      </c>
      <c r="N140" s="598">
        <v>0.13300000000000001</v>
      </c>
      <c r="O140" s="343" t="s">
        <v>102</v>
      </c>
      <c r="P140" s="375">
        <v>333</v>
      </c>
      <c r="Q140" s="343">
        <v>228</v>
      </c>
    </row>
    <row r="141" spans="1:17" ht="15">
      <c r="A141" s="342" t="s">
        <v>1493</v>
      </c>
      <c r="B141" s="409" t="s">
        <v>3121</v>
      </c>
      <c r="C141" s="343">
        <v>5</v>
      </c>
      <c r="D141" s="343">
        <v>5000792736</v>
      </c>
      <c r="E141" s="343" t="s">
        <v>896</v>
      </c>
      <c r="F141" s="540">
        <v>192900</v>
      </c>
      <c r="G141" s="541">
        <v>71421.209999999992</v>
      </c>
      <c r="H141" s="343">
        <v>6</v>
      </c>
      <c r="I141" s="343">
        <v>2996</v>
      </c>
      <c r="J141" s="343" t="s">
        <v>899</v>
      </c>
      <c r="K141" s="343" t="s">
        <v>331</v>
      </c>
      <c r="L141" s="343" t="s">
        <v>902</v>
      </c>
      <c r="M141" s="375">
        <v>333.5</v>
      </c>
      <c r="N141" s="598">
        <v>0.13300000000000001</v>
      </c>
      <c r="O141" s="343" t="s">
        <v>102</v>
      </c>
      <c r="P141" s="375">
        <v>333</v>
      </c>
      <c r="Q141" s="343">
        <v>228</v>
      </c>
    </row>
    <row r="142" spans="1:17" ht="15">
      <c r="A142" s="342" t="s">
        <v>1493</v>
      </c>
      <c r="B142" s="409" t="s">
        <v>1213</v>
      </c>
      <c r="C142" s="343">
        <v>5</v>
      </c>
      <c r="D142" s="343">
        <v>5000677623</v>
      </c>
      <c r="E142" s="343" t="s">
        <v>896</v>
      </c>
      <c r="F142" s="540">
        <v>69120</v>
      </c>
      <c r="G142" s="541">
        <v>200</v>
      </c>
      <c r="H142" s="343">
        <v>6</v>
      </c>
      <c r="I142" s="343">
        <v>2996</v>
      </c>
      <c r="J142" s="343" t="s">
        <v>899</v>
      </c>
      <c r="K142" s="343" t="s">
        <v>331</v>
      </c>
      <c r="L142" s="343" t="s">
        <v>907</v>
      </c>
      <c r="M142" s="375">
        <v>0</v>
      </c>
      <c r="N142" s="375">
        <v>200</v>
      </c>
      <c r="O142" s="549">
        <v>333</v>
      </c>
      <c r="P142" s="375">
        <v>333</v>
      </c>
      <c r="Q142" s="343">
        <v>251</v>
      </c>
    </row>
    <row r="143" spans="1:17" ht="15">
      <c r="A143" s="342" t="s">
        <v>1493</v>
      </c>
      <c r="B143" s="409" t="s">
        <v>1214</v>
      </c>
      <c r="C143" s="343">
        <v>5</v>
      </c>
      <c r="D143" s="343">
        <v>5000677613</v>
      </c>
      <c r="E143" s="343" t="s">
        <v>896</v>
      </c>
      <c r="F143" s="540">
        <v>75830</v>
      </c>
      <c r="G143" s="541">
        <v>200</v>
      </c>
      <c r="H143" s="343">
        <v>6</v>
      </c>
      <c r="I143" s="343">
        <v>2996</v>
      </c>
      <c r="J143" s="343" t="s">
        <v>899</v>
      </c>
      <c r="K143" s="343" t="s">
        <v>331</v>
      </c>
      <c r="L143" s="343" t="s">
        <v>907</v>
      </c>
      <c r="M143" s="375">
        <v>0</v>
      </c>
      <c r="N143" s="375">
        <v>200</v>
      </c>
      <c r="O143" s="549">
        <v>333</v>
      </c>
      <c r="P143" s="375">
        <v>333</v>
      </c>
      <c r="Q143" s="343">
        <v>251</v>
      </c>
    </row>
    <row r="144" spans="1:17" ht="15">
      <c r="A144" s="342" t="s">
        <v>1493</v>
      </c>
      <c r="B144" s="409" t="s">
        <v>3122</v>
      </c>
      <c r="C144" s="343">
        <v>3</v>
      </c>
      <c r="D144" s="343">
        <v>5000837123</v>
      </c>
      <c r="E144" s="343" t="s">
        <v>896</v>
      </c>
      <c r="F144" s="540">
        <v>75430</v>
      </c>
      <c r="G144" s="541">
        <v>9028.9710000000014</v>
      </c>
      <c r="H144" s="343">
        <v>6</v>
      </c>
      <c r="I144" s="343">
        <v>2996</v>
      </c>
      <c r="J144" s="343" t="s">
        <v>899</v>
      </c>
      <c r="K144" s="343" t="s">
        <v>331</v>
      </c>
      <c r="L144" s="343" t="s">
        <v>907</v>
      </c>
      <c r="M144" s="375">
        <v>333.5</v>
      </c>
      <c r="N144" s="598">
        <v>0.13300000000000001</v>
      </c>
      <c r="O144" s="343" t="s">
        <v>102</v>
      </c>
      <c r="P144" s="375">
        <v>333</v>
      </c>
      <c r="Q144" s="343">
        <v>228</v>
      </c>
    </row>
    <row r="145" spans="1:17" ht="15">
      <c r="A145" s="342" t="s">
        <v>1493</v>
      </c>
      <c r="B145" s="409" t="s">
        <v>3123</v>
      </c>
      <c r="C145" s="343">
        <v>3</v>
      </c>
      <c r="D145" s="343">
        <v>5002232734</v>
      </c>
      <c r="E145" s="343" t="s">
        <v>896</v>
      </c>
      <c r="F145" s="540">
        <v>79700</v>
      </c>
      <c r="G145" s="541">
        <v>9540.09</v>
      </c>
      <c r="H145" s="343">
        <v>6</v>
      </c>
      <c r="I145" s="343">
        <v>2996</v>
      </c>
      <c r="J145" s="343" t="s">
        <v>899</v>
      </c>
      <c r="K145" s="343" t="s">
        <v>331</v>
      </c>
      <c r="L145" s="343" t="s">
        <v>907</v>
      </c>
      <c r="M145" s="375">
        <v>333.5</v>
      </c>
      <c r="N145" s="598">
        <v>0.13300000000000001</v>
      </c>
      <c r="O145" s="343" t="s">
        <v>102</v>
      </c>
      <c r="P145" s="375">
        <v>333</v>
      </c>
      <c r="Q145" s="343">
        <v>228</v>
      </c>
    </row>
    <row r="146" spans="1:17" ht="15">
      <c r="A146" s="342" t="s">
        <v>1493</v>
      </c>
      <c r="B146" s="409" t="s">
        <v>3124</v>
      </c>
      <c r="C146" s="343">
        <v>5</v>
      </c>
      <c r="D146" s="343">
        <v>5000784270</v>
      </c>
      <c r="E146" s="343" t="s">
        <v>896</v>
      </c>
      <c r="F146" s="540">
        <v>72680</v>
      </c>
      <c r="G146" s="541">
        <v>200</v>
      </c>
      <c r="H146" s="343">
        <v>6</v>
      </c>
      <c r="I146" s="343">
        <v>2996</v>
      </c>
      <c r="J146" s="343" t="s">
        <v>899</v>
      </c>
      <c r="K146" s="343" t="s">
        <v>331</v>
      </c>
      <c r="L146" s="343" t="s">
        <v>907</v>
      </c>
      <c r="M146" s="375">
        <v>0</v>
      </c>
      <c r="N146" s="375">
        <v>200</v>
      </c>
      <c r="O146" s="549">
        <v>333</v>
      </c>
      <c r="P146" s="375">
        <v>333</v>
      </c>
      <c r="Q146" s="343">
        <v>251</v>
      </c>
    </row>
    <row r="147" spans="1:17" ht="15">
      <c r="A147" s="342" t="s">
        <v>1493</v>
      </c>
      <c r="B147" s="409" t="s">
        <v>3125</v>
      </c>
      <c r="C147" s="343">
        <v>5</v>
      </c>
      <c r="D147" s="343">
        <v>5000784261</v>
      </c>
      <c r="E147" s="343" t="s">
        <v>896</v>
      </c>
      <c r="F147" s="540">
        <v>79720</v>
      </c>
      <c r="G147" s="541">
        <v>200</v>
      </c>
      <c r="H147" s="343">
        <v>6</v>
      </c>
      <c r="I147" s="343">
        <v>2996</v>
      </c>
      <c r="J147" s="343" t="s">
        <v>899</v>
      </c>
      <c r="K147" s="343" t="s">
        <v>331</v>
      </c>
      <c r="L147" s="343" t="s">
        <v>907</v>
      </c>
      <c r="M147" s="375">
        <v>0</v>
      </c>
      <c r="N147" s="375">
        <v>200</v>
      </c>
      <c r="O147" s="549">
        <v>333</v>
      </c>
      <c r="P147" s="375">
        <v>333</v>
      </c>
      <c r="Q147" s="343">
        <v>251</v>
      </c>
    </row>
    <row r="148" spans="1:17" ht="15">
      <c r="A148" s="342" t="s">
        <v>1493</v>
      </c>
      <c r="B148" s="409" t="s">
        <v>3126</v>
      </c>
      <c r="C148" s="343">
        <v>5</v>
      </c>
      <c r="D148" s="343">
        <v>5002233226</v>
      </c>
      <c r="E148" s="343" t="s">
        <v>896</v>
      </c>
      <c r="F148" s="540">
        <v>83480</v>
      </c>
      <c r="G148" s="541">
        <v>200</v>
      </c>
      <c r="H148" s="343">
        <v>6</v>
      </c>
      <c r="I148" s="343">
        <v>2996</v>
      </c>
      <c r="J148" s="343" t="s">
        <v>899</v>
      </c>
      <c r="K148" s="343" t="s">
        <v>331</v>
      </c>
      <c r="L148" s="343" t="s">
        <v>907</v>
      </c>
      <c r="M148" s="375">
        <v>0</v>
      </c>
      <c r="N148" s="375">
        <v>200</v>
      </c>
      <c r="O148" s="549">
        <v>333</v>
      </c>
      <c r="P148" s="375">
        <v>333</v>
      </c>
      <c r="Q148" s="343">
        <v>251</v>
      </c>
    </row>
    <row r="149" spans="1:17" ht="15">
      <c r="A149" s="342" t="s">
        <v>1493</v>
      </c>
      <c r="B149" s="409" t="s">
        <v>3127</v>
      </c>
      <c r="C149" s="343">
        <v>5</v>
      </c>
      <c r="D149" s="343">
        <v>5000784273</v>
      </c>
      <c r="E149" s="343" t="s">
        <v>896</v>
      </c>
      <c r="F149" s="540">
        <v>77410</v>
      </c>
      <c r="G149" s="541">
        <v>200</v>
      </c>
      <c r="H149" s="343">
        <v>6</v>
      </c>
      <c r="I149" s="343">
        <v>2996</v>
      </c>
      <c r="J149" s="343" t="s">
        <v>899</v>
      </c>
      <c r="K149" s="343" t="s">
        <v>331</v>
      </c>
      <c r="L149" s="343" t="s">
        <v>902</v>
      </c>
      <c r="M149" s="375">
        <v>0</v>
      </c>
      <c r="N149" s="375">
        <v>200</v>
      </c>
      <c r="O149" s="549">
        <v>333</v>
      </c>
      <c r="P149" s="375">
        <v>333</v>
      </c>
      <c r="Q149" s="343">
        <v>251</v>
      </c>
    </row>
    <row r="150" spans="1:17" ht="15">
      <c r="A150" s="342" t="s">
        <v>1493</v>
      </c>
      <c r="B150" s="409" t="s">
        <v>3128</v>
      </c>
      <c r="C150" s="343">
        <v>5</v>
      </c>
      <c r="D150" s="343">
        <v>5000784274</v>
      </c>
      <c r="E150" s="343" t="s">
        <v>896</v>
      </c>
      <c r="F150" s="540">
        <v>84460</v>
      </c>
      <c r="G150" s="541">
        <v>200</v>
      </c>
      <c r="H150" s="343">
        <v>6</v>
      </c>
      <c r="I150" s="343">
        <v>2996</v>
      </c>
      <c r="J150" s="343" t="s">
        <v>899</v>
      </c>
      <c r="K150" s="343" t="s">
        <v>331</v>
      </c>
      <c r="L150" s="343" t="s">
        <v>902</v>
      </c>
      <c r="M150" s="375">
        <v>0</v>
      </c>
      <c r="N150" s="375">
        <v>200</v>
      </c>
      <c r="O150" s="549">
        <v>333</v>
      </c>
      <c r="P150" s="375">
        <v>333</v>
      </c>
      <c r="Q150" s="343">
        <v>251</v>
      </c>
    </row>
    <row r="151" spans="1:17" ht="15">
      <c r="A151" s="342" t="s">
        <v>1493</v>
      </c>
      <c r="B151" s="409" t="s">
        <v>3129</v>
      </c>
      <c r="C151" s="343">
        <v>5</v>
      </c>
      <c r="D151" s="343">
        <v>5002233229</v>
      </c>
      <c r="E151" s="343" t="s">
        <v>896</v>
      </c>
      <c r="F151" s="540">
        <v>88210</v>
      </c>
      <c r="G151" s="541">
        <v>200</v>
      </c>
      <c r="H151" s="343">
        <v>6</v>
      </c>
      <c r="I151" s="343">
        <v>2996</v>
      </c>
      <c r="J151" s="343" t="s">
        <v>899</v>
      </c>
      <c r="K151" s="343" t="s">
        <v>331</v>
      </c>
      <c r="L151" s="343" t="s">
        <v>902</v>
      </c>
      <c r="M151" s="375">
        <v>0</v>
      </c>
      <c r="N151" s="375">
        <v>200</v>
      </c>
      <c r="O151" s="549">
        <v>333</v>
      </c>
      <c r="P151" s="375">
        <v>333</v>
      </c>
      <c r="Q151" s="343">
        <v>251</v>
      </c>
    </row>
  </sheetData>
  <phoneticPr fontId="0" type="noConversion"/>
  <conditionalFormatting sqref="B101:F101">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35"/>
  <sheetViews>
    <sheetView workbookViewId="0">
      <selection activeCell="X10" sqref="X10"/>
    </sheetView>
  </sheetViews>
  <sheetFormatPr defaultColWidth="9.140625" defaultRowHeight="12.75"/>
  <cols>
    <col min="1" max="1" width="11.140625" style="213" bestFit="1" customWidth="1"/>
    <col min="2" max="2" width="43.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79" customWidth="1"/>
    <col min="8" max="9" width="7" style="379" customWidth="1"/>
    <col min="10" max="10" width="6.140625" style="379" bestFit="1" customWidth="1"/>
    <col min="11" max="11" width="6.140625" style="379" customWidth="1"/>
    <col min="12" max="12" width="7.140625" style="379" bestFit="1" customWidth="1"/>
    <col min="13" max="14" width="8.42578125" style="379" bestFit="1" customWidth="1"/>
    <col min="15" max="15" width="7.7109375" style="213" bestFit="1" customWidth="1"/>
    <col min="16" max="16384" width="9.140625" style="213"/>
  </cols>
  <sheetData>
    <row r="1" spans="1:17" s="6" customFormat="1" ht="12.75" customHeight="1">
      <c r="B1" s="16" t="s">
        <v>17</v>
      </c>
      <c r="C1" s="17"/>
      <c r="D1" s="19"/>
    </row>
    <row r="2" spans="1:17">
      <c r="B2" s="213" t="s">
        <v>929</v>
      </c>
      <c r="N2" s="511">
        <v>44986</v>
      </c>
    </row>
    <row r="3" spans="1:17" ht="15">
      <c r="B3" s="339" t="s">
        <v>886</v>
      </c>
      <c r="C3" s="340" t="s">
        <v>887</v>
      </c>
      <c r="D3" s="340">
        <v>5000</v>
      </c>
      <c r="E3" s="341" t="s">
        <v>888</v>
      </c>
      <c r="F3" s="340" t="s">
        <v>889</v>
      </c>
      <c r="G3" s="411" t="s">
        <v>1019</v>
      </c>
      <c r="H3" s="340" t="s">
        <v>890</v>
      </c>
      <c r="I3" s="340" t="s">
        <v>426</v>
      </c>
      <c r="J3" s="340" t="s">
        <v>891</v>
      </c>
      <c r="K3" s="340" t="s">
        <v>892</v>
      </c>
      <c r="L3" s="340" t="s">
        <v>893</v>
      </c>
      <c r="M3" s="340" t="s">
        <v>961</v>
      </c>
      <c r="N3" s="340" t="s">
        <v>894</v>
      </c>
      <c r="O3" s="340" t="s">
        <v>1148</v>
      </c>
      <c r="P3" s="411" t="s">
        <v>1149</v>
      </c>
      <c r="Q3" s="340" t="s">
        <v>895</v>
      </c>
    </row>
    <row r="4" spans="1:17" ht="27.75" customHeight="1">
      <c r="A4" s="351"/>
      <c r="B4" s="538" t="s">
        <v>3130</v>
      </c>
      <c r="C4" s="342"/>
      <c r="D4" s="342"/>
      <c r="E4" s="343"/>
      <c r="F4" s="348"/>
      <c r="G4" s="410"/>
      <c r="H4" s="342"/>
      <c r="I4" s="342"/>
      <c r="J4" s="342"/>
      <c r="K4" s="342"/>
      <c r="L4" s="342"/>
      <c r="M4" s="342"/>
      <c r="N4" s="345"/>
      <c r="O4" s="342"/>
      <c r="P4" s="376"/>
      <c r="Q4" s="342"/>
    </row>
    <row r="5" spans="1:17" ht="15">
      <c r="A5" s="342" t="s">
        <v>1487</v>
      </c>
      <c r="B5" s="346" t="s">
        <v>1154</v>
      </c>
      <c r="C5" s="342">
        <v>5</v>
      </c>
      <c r="D5" s="342">
        <v>5000832874</v>
      </c>
      <c r="E5" s="343" t="s">
        <v>896</v>
      </c>
      <c r="F5" s="377">
        <v>81880</v>
      </c>
      <c r="G5" s="410">
        <v>26548.199999999997</v>
      </c>
      <c r="H5" s="342">
        <v>4</v>
      </c>
      <c r="I5" s="342">
        <v>1997</v>
      </c>
      <c r="J5" s="342" t="s">
        <v>899</v>
      </c>
      <c r="K5" s="342" t="s">
        <v>913</v>
      </c>
      <c r="L5" s="342" t="s">
        <v>909</v>
      </c>
      <c r="M5" s="376">
        <v>560</v>
      </c>
      <c r="N5" s="345">
        <v>0.35</v>
      </c>
      <c r="O5" s="342" t="s">
        <v>96</v>
      </c>
      <c r="P5" s="376">
        <v>600</v>
      </c>
      <c r="Q5" s="342">
        <v>171</v>
      </c>
    </row>
    <row r="6" spans="1:17" ht="15">
      <c r="A6" s="342" t="s">
        <v>1487</v>
      </c>
      <c r="B6" s="346" t="s">
        <v>1155</v>
      </c>
      <c r="C6" s="342">
        <v>5</v>
      </c>
      <c r="D6" s="342">
        <v>5000832873</v>
      </c>
      <c r="E6" s="343" t="s">
        <v>896</v>
      </c>
      <c r="F6" s="377">
        <v>87380</v>
      </c>
      <c r="G6" s="410">
        <v>28280.699999999997</v>
      </c>
      <c r="H6" s="342">
        <v>4</v>
      </c>
      <c r="I6" s="342">
        <v>1997</v>
      </c>
      <c r="J6" s="342" t="s">
        <v>899</v>
      </c>
      <c r="K6" s="342" t="s">
        <v>913</v>
      </c>
      <c r="L6" s="342" t="s">
        <v>909</v>
      </c>
      <c r="M6" s="376">
        <v>561</v>
      </c>
      <c r="N6" s="345">
        <v>1.35</v>
      </c>
      <c r="O6" s="342" t="s">
        <v>96</v>
      </c>
      <c r="P6" s="376">
        <v>600</v>
      </c>
      <c r="Q6" s="342">
        <v>171</v>
      </c>
    </row>
    <row r="7" spans="1:17" ht="15">
      <c r="A7" s="342" t="s">
        <v>1487</v>
      </c>
      <c r="B7" s="346" t="s">
        <v>1166</v>
      </c>
      <c r="C7" s="342">
        <v>5</v>
      </c>
      <c r="D7" s="342">
        <v>5000832899</v>
      </c>
      <c r="E7" s="343" t="s">
        <v>896</v>
      </c>
      <c r="F7" s="377">
        <v>74100</v>
      </c>
      <c r="G7" s="410">
        <v>4855.55</v>
      </c>
      <c r="H7" s="342">
        <v>4</v>
      </c>
      <c r="I7" s="342">
        <v>1497</v>
      </c>
      <c r="J7" s="342" t="s">
        <v>899</v>
      </c>
      <c r="K7" s="342" t="s">
        <v>913</v>
      </c>
      <c r="L7" s="342" t="s">
        <v>2136</v>
      </c>
      <c r="M7" s="376">
        <v>175</v>
      </c>
      <c r="N7" s="345">
        <v>7.0000000000000007E-2</v>
      </c>
      <c r="O7" s="342" t="s">
        <v>16</v>
      </c>
      <c r="P7" s="376">
        <v>140</v>
      </c>
      <c r="Q7" s="342">
        <v>33</v>
      </c>
    </row>
    <row r="8" spans="1:17" ht="15">
      <c r="A8" s="342" t="s">
        <v>1487</v>
      </c>
      <c r="B8" s="346" t="s">
        <v>1167</v>
      </c>
      <c r="C8" s="342">
        <v>5</v>
      </c>
      <c r="D8" s="342">
        <v>5000832898</v>
      </c>
      <c r="E8" s="343" t="s">
        <v>896</v>
      </c>
      <c r="F8" s="377">
        <v>78120</v>
      </c>
      <c r="G8" s="410">
        <v>5108.8100000000004</v>
      </c>
      <c r="H8" s="342">
        <v>4</v>
      </c>
      <c r="I8" s="342">
        <v>1497</v>
      </c>
      <c r="J8" s="342" t="s">
        <v>899</v>
      </c>
      <c r="K8" s="342" t="s">
        <v>913</v>
      </c>
      <c r="L8" s="342" t="s">
        <v>2136</v>
      </c>
      <c r="M8" s="376">
        <v>175</v>
      </c>
      <c r="N8" s="345">
        <v>7.0000000000000007E-2</v>
      </c>
      <c r="O8" s="342" t="s">
        <v>16</v>
      </c>
      <c r="P8" s="376">
        <v>140</v>
      </c>
      <c r="Q8" s="342">
        <v>33</v>
      </c>
    </row>
    <row r="9" spans="1:17" ht="15">
      <c r="A9" s="342" t="s">
        <v>1487</v>
      </c>
      <c r="B9" s="346" t="s">
        <v>1168</v>
      </c>
      <c r="C9" s="342">
        <v>5</v>
      </c>
      <c r="D9" s="342">
        <v>5000832897</v>
      </c>
      <c r="E9" s="343" t="s">
        <v>896</v>
      </c>
      <c r="F9" s="377">
        <v>85080</v>
      </c>
      <c r="G9" s="410">
        <v>5547.2900000000009</v>
      </c>
      <c r="H9" s="342">
        <v>4</v>
      </c>
      <c r="I9" s="342">
        <v>1497</v>
      </c>
      <c r="J9" s="342" t="s">
        <v>899</v>
      </c>
      <c r="K9" s="342" t="s">
        <v>913</v>
      </c>
      <c r="L9" s="342" t="s">
        <v>2136</v>
      </c>
      <c r="M9" s="376">
        <v>175</v>
      </c>
      <c r="N9" s="345">
        <v>7.0000000000000007E-2</v>
      </c>
      <c r="O9" s="342" t="s">
        <v>16</v>
      </c>
      <c r="P9" s="376">
        <v>140</v>
      </c>
      <c r="Q9" s="342">
        <v>34</v>
      </c>
    </row>
    <row r="10" spans="1:17" ht="18.75">
      <c r="A10" s="351"/>
      <c r="B10" s="538" t="s">
        <v>3131</v>
      </c>
      <c r="C10" s="342"/>
      <c r="D10" s="342"/>
      <c r="E10" s="343"/>
      <c r="F10" s="348"/>
      <c r="G10" s="410"/>
      <c r="H10" s="342"/>
      <c r="I10" s="342"/>
      <c r="J10" s="342"/>
      <c r="K10" s="342"/>
      <c r="L10" s="342"/>
      <c r="M10" s="342"/>
      <c r="N10" s="345"/>
      <c r="O10" s="342"/>
      <c r="P10" s="376"/>
      <c r="Q10" s="342"/>
    </row>
    <row r="11" spans="1:17" ht="15">
      <c r="A11" s="342" t="s">
        <v>1487</v>
      </c>
      <c r="B11" s="346" t="s">
        <v>3132</v>
      </c>
      <c r="C11" s="342">
        <v>5</v>
      </c>
      <c r="D11" s="342">
        <v>5000690105</v>
      </c>
      <c r="E11" s="343" t="s">
        <v>896</v>
      </c>
      <c r="F11" s="350">
        <v>80750</v>
      </c>
      <c r="G11" s="410">
        <v>21958.5</v>
      </c>
      <c r="H11" s="342">
        <v>4</v>
      </c>
      <c r="I11" s="342">
        <v>1997</v>
      </c>
      <c r="J11" s="342" t="s">
        <v>899</v>
      </c>
      <c r="K11" s="342" t="s">
        <v>913</v>
      </c>
      <c r="L11" s="342" t="s">
        <v>909</v>
      </c>
      <c r="M11" s="376">
        <v>120</v>
      </c>
      <c r="N11" s="345">
        <v>0.3</v>
      </c>
      <c r="O11" s="342" t="s">
        <v>15</v>
      </c>
      <c r="P11" s="376">
        <v>420</v>
      </c>
      <c r="Q11" s="342">
        <v>166</v>
      </c>
    </row>
    <row r="12" spans="1:17" ht="15">
      <c r="A12" s="342" t="s">
        <v>1487</v>
      </c>
      <c r="B12" s="346" t="s">
        <v>3133</v>
      </c>
      <c r="C12" s="342">
        <v>5</v>
      </c>
      <c r="D12" s="342">
        <v>5000690114</v>
      </c>
      <c r="E12" s="343" t="s">
        <v>896</v>
      </c>
      <c r="F12" s="350">
        <v>86980</v>
      </c>
      <c r="G12" s="410">
        <v>23640.6</v>
      </c>
      <c r="H12" s="342">
        <v>4</v>
      </c>
      <c r="I12" s="342">
        <v>1997</v>
      </c>
      <c r="J12" s="342" t="s">
        <v>899</v>
      </c>
      <c r="K12" s="342" t="s">
        <v>913</v>
      </c>
      <c r="L12" s="342" t="s">
        <v>1158</v>
      </c>
      <c r="M12" s="376">
        <v>120</v>
      </c>
      <c r="N12" s="345">
        <v>0.3</v>
      </c>
      <c r="O12" s="342" t="s">
        <v>15</v>
      </c>
      <c r="P12" s="376">
        <v>420</v>
      </c>
      <c r="Q12" s="342">
        <v>166</v>
      </c>
    </row>
    <row r="13" spans="1:17" ht="15">
      <c r="A13" s="342" t="s">
        <v>1487</v>
      </c>
      <c r="B13" s="346" t="s">
        <v>3134</v>
      </c>
      <c r="C13" s="342">
        <v>5</v>
      </c>
      <c r="D13" s="342">
        <v>5000690133</v>
      </c>
      <c r="E13" s="343" t="s">
        <v>896</v>
      </c>
      <c r="F13" s="350">
        <v>90240</v>
      </c>
      <c r="G13" s="410">
        <v>5793.1900000000005</v>
      </c>
      <c r="H13" s="342">
        <v>4</v>
      </c>
      <c r="I13" s="342">
        <v>1997</v>
      </c>
      <c r="J13" s="342" t="s">
        <v>899</v>
      </c>
      <c r="K13" s="342" t="s">
        <v>913</v>
      </c>
      <c r="L13" s="342" t="s">
        <v>904</v>
      </c>
      <c r="M13" s="376">
        <v>101</v>
      </c>
      <c r="N13" s="345">
        <v>7.0000000000000007E-2</v>
      </c>
      <c r="O13" s="342" t="s">
        <v>4</v>
      </c>
      <c r="P13" s="376">
        <v>150</v>
      </c>
      <c r="Q13" s="342">
        <v>37</v>
      </c>
    </row>
    <row r="14" spans="1:17" ht="15">
      <c r="A14" s="342" t="s">
        <v>1487</v>
      </c>
      <c r="B14" s="346" t="s">
        <v>3135</v>
      </c>
      <c r="C14" s="342">
        <v>5</v>
      </c>
      <c r="D14" s="342">
        <v>5000690134</v>
      </c>
      <c r="E14" s="343" t="s">
        <v>896</v>
      </c>
      <c r="F14" s="350">
        <v>91070</v>
      </c>
      <c r="G14" s="410">
        <v>5845.4800000000005</v>
      </c>
      <c r="H14" s="342">
        <v>4</v>
      </c>
      <c r="I14" s="342">
        <v>1997</v>
      </c>
      <c r="J14" s="342" t="s">
        <v>899</v>
      </c>
      <c r="K14" s="342" t="s">
        <v>913</v>
      </c>
      <c r="L14" s="342" t="s">
        <v>904</v>
      </c>
      <c r="M14" s="376">
        <v>101</v>
      </c>
      <c r="N14" s="345">
        <v>0.09</v>
      </c>
      <c r="O14" s="342" t="s">
        <v>4</v>
      </c>
      <c r="P14" s="376">
        <v>140</v>
      </c>
      <c r="Q14" s="342">
        <v>37</v>
      </c>
    </row>
    <row r="15" spans="1:17" ht="15">
      <c r="A15" s="342" t="s">
        <v>1487</v>
      </c>
      <c r="B15" s="346" t="s">
        <v>3136</v>
      </c>
      <c r="C15" s="342">
        <v>5</v>
      </c>
      <c r="D15" s="342">
        <v>5000690135</v>
      </c>
      <c r="E15" s="343" t="s">
        <v>896</v>
      </c>
      <c r="F15" s="350">
        <v>94160</v>
      </c>
      <c r="G15" s="410">
        <v>6040.1500000000005</v>
      </c>
      <c r="H15" s="342">
        <v>4</v>
      </c>
      <c r="I15" s="342">
        <v>1997</v>
      </c>
      <c r="J15" s="342" t="s">
        <v>899</v>
      </c>
      <c r="K15" s="342" t="s">
        <v>913</v>
      </c>
      <c r="L15" s="342" t="s">
        <v>904</v>
      </c>
      <c r="M15" s="376">
        <v>101</v>
      </c>
      <c r="N15" s="345">
        <v>7.0000000000000007E-2</v>
      </c>
      <c r="O15" s="342" t="s">
        <v>16</v>
      </c>
      <c r="P15" s="376">
        <v>150</v>
      </c>
      <c r="Q15" s="342">
        <v>38</v>
      </c>
    </row>
    <row r="16" spans="1:17" ht="15">
      <c r="A16" s="342" t="s">
        <v>1487</v>
      </c>
      <c r="B16" s="346" t="s">
        <v>3137</v>
      </c>
      <c r="C16" s="342">
        <v>5</v>
      </c>
      <c r="D16" s="342">
        <v>5000690161</v>
      </c>
      <c r="E16" s="343" t="s">
        <v>896</v>
      </c>
      <c r="F16" s="350">
        <v>170420</v>
      </c>
      <c r="G16" s="410">
        <v>62966.759999999995</v>
      </c>
      <c r="H16" s="342">
        <v>8</v>
      </c>
      <c r="I16" s="342">
        <v>5000</v>
      </c>
      <c r="J16" s="342" t="s">
        <v>899</v>
      </c>
      <c r="K16" s="342" t="s">
        <v>913</v>
      </c>
      <c r="L16" s="342" t="s">
        <v>906</v>
      </c>
      <c r="M16" s="376">
        <v>58</v>
      </c>
      <c r="N16" s="345">
        <v>0.41</v>
      </c>
      <c r="O16" s="342" t="s">
        <v>102</v>
      </c>
      <c r="P16" s="376">
        <v>2400</v>
      </c>
      <c r="Q16" s="342">
        <v>274</v>
      </c>
    </row>
    <row r="17" spans="1:17" ht="18.75">
      <c r="A17" s="351"/>
      <c r="B17" s="538" t="s">
        <v>3138</v>
      </c>
      <c r="C17" s="342"/>
      <c r="D17" s="342"/>
      <c r="E17" s="343"/>
      <c r="F17" s="348"/>
      <c r="G17" s="410"/>
      <c r="H17" s="342"/>
      <c r="I17" s="342"/>
      <c r="J17" s="342"/>
      <c r="K17" s="342"/>
      <c r="L17" s="342"/>
      <c r="M17" s="342"/>
      <c r="N17" s="345"/>
      <c r="O17" s="342"/>
      <c r="P17" s="376"/>
      <c r="Q17" s="342"/>
    </row>
    <row r="18" spans="1:17" ht="15">
      <c r="A18" s="342" t="s">
        <v>1487</v>
      </c>
      <c r="B18" s="346" t="s">
        <v>1177</v>
      </c>
      <c r="C18" s="342">
        <v>4</v>
      </c>
      <c r="D18" s="342">
        <v>5000830096</v>
      </c>
      <c r="E18" s="343" t="s">
        <v>101</v>
      </c>
      <c r="F18" s="348">
        <v>62040</v>
      </c>
      <c r="G18" s="410">
        <v>10089.49</v>
      </c>
      <c r="H18" s="342">
        <v>4</v>
      </c>
      <c r="I18" s="342">
        <v>1997</v>
      </c>
      <c r="J18" s="342" t="s">
        <v>899</v>
      </c>
      <c r="K18" s="342" t="s">
        <v>908</v>
      </c>
      <c r="L18" s="342" t="s">
        <v>1158</v>
      </c>
      <c r="M18" s="376">
        <v>85.95</v>
      </c>
      <c r="N18" s="471">
        <v>0.17499999999999999</v>
      </c>
      <c r="O18" s="342" t="s">
        <v>1175</v>
      </c>
      <c r="P18" s="376">
        <v>190</v>
      </c>
      <c r="Q18" s="342">
        <v>128</v>
      </c>
    </row>
    <row r="19" spans="1:17" ht="15">
      <c r="A19" s="342" t="s">
        <v>1487</v>
      </c>
      <c r="B19" s="346" t="s">
        <v>1178</v>
      </c>
      <c r="C19" s="342">
        <v>4</v>
      </c>
      <c r="D19" s="342">
        <v>5000830095</v>
      </c>
      <c r="E19" s="343" t="s">
        <v>101</v>
      </c>
      <c r="F19" s="348">
        <v>65330</v>
      </c>
      <c r="G19" s="410">
        <v>10619.18</v>
      </c>
      <c r="H19" s="342">
        <v>4</v>
      </c>
      <c r="I19" s="342">
        <v>1997</v>
      </c>
      <c r="J19" s="342" t="s">
        <v>899</v>
      </c>
      <c r="K19" s="342" t="s">
        <v>908</v>
      </c>
      <c r="L19" s="342" t="s">
        <v>1158</v>
      </c>
      <c r="M19" s="376">
        <v>85.95</v>
      </c>
      <c r="N19" s="471">
        <v>0.17499999999999999</v>
      </c>
      <c r="O19" s="342" t="s">
        <v>1175</v>
      </c>
      <c r="P19" s="376">
        <v>190</v>
      </c>
      <c r="Q19" s="342">
        <v>128</v>
      </c>
    </row>
    <row r="20" spans="1:17" ht="18.75">
      <c r="A20" s="351"/>
      <c r="B20" s="538" t="s">
        <v>3139</v>
      </c>
      <c r="C20" s="342"/>
      <c r="D20" s="342"/>
      <c r="E20" s="343"/>
      <c r="F20" s="348"/>
      <c r="G20" s="410"/>
      <c r="H20" s="342"/>
      <c r="I20" s="342"/>
      <c r="J20" s="342"/>
      <c r="K20" s="342"/>
      <c r="L20" s="342"/>
      <c r="M20" s="342"/>
      <c r="N20" s="345"/>
      <c r="O20" s="342"/>
      <c r="P20" s="376"/>
      <c r="Q20" s="342"/>
    </row>
    <row r="21" spans="1:17" ht="15">
      <c r="A21" s="342" t="s">
        <v>1487</v>
      </c>
      <c r="B21" s="346" t="s">
        <v>1179</v>
      </c>
      <c r="C21" s="342">
        <v>4</v>
      </c>
      <c r="D21" s="342">
        <v>5000827692</v>
      </c>
      <c r="E21" s="343" t="s">
        <v>101</v>
      </c>
      <c r="F21" s="350">
        <v>73480</v>
      </c>
      <c r="G21" s="410">
        <v>13115.863000000001</v>
      </c>
      <c r="H21" s="342">
        <v>4</v>
      </c>
      <c r="I21" s="342">
        <v>1997</v>
      </c>
      <c r="J21" s="342" t="s">
        <v>899</v>
      </c>
      <c r="K21" s="342" t="s">
        <v>908</v>
      </c>
      <c r="L21" s="342" t="s">
        <v>1158</v>
      </c>
      <c r="M21" s="376">
        <v>86</v>
      </c>
      <c r="N21" s="471">
        <v>0.1925</v>
      </c>
      <c r="O21" s="342" t="s">
        <v>6</v>
      </c>
      <c r="P21" s="376">
        <v>210</v>
      </c>
      <c r="Q21" s="342">
        <v>131</v>
      </c>
    </row>
    <row r="22" spans="1:17" ht="15">
      <c r="A22" s="342" t="s">
        <v>1487</v>
      </c>
      <c r="B22" s="346" t="s">
        <v>3140</v>
      </c>
      <c r="C22" s="342">
        <v>4</v>
      </c>
      <c r="D22" s="342">
        <v>5000827697</v>
      </c>
      <c r="E22" s="343" t="s">
        <v>101</v>
      </c>
      <c r="F22" s="350">
        <v>78220</v>
      </c>
      <c r="G22" s="410">
        <v>14495.680000000002</v>
      </c>
      <c r="H22" s="342">
        <v>4</v>
      </c>
      <c r="I22" s="342">
        <v>1997</v>
      </c>
      <c r="J22" s="342" t="s">
        <v>899</v>
      </c>
      <c r="K22" s="342" t="s">
        <v>908</v>
      </c>
      <c r="L22" s="342" t="s">
        <v>1158</v>
      </c>
      <c r="M22" s="376">
        <v>86</v>
      </c>
      <c r="N22" s="471">
        <v>0.1925</v>
      </c>
      <c r="O22" s="342" t="s">
        <v>6</v>
      </c>
      <c r="P22" s="376">
        <v>210</v>
      </c>
      <c r="Q22" s="342">
        <v>131</v>
      </c>
    </row>
    <row r="23" spans="1:17" ht="18.75">
      <c r="A23" s="351"/>
      <c r="B23" s="538" t="s">
        <v>3141</v>
      </c>
      <c r="C23" s="342"/>
      <c r="D23" s="342"/>
      <c r="E23" s="343"/>
      <c r="F23" s="350"/>
      <c r="G23" s="410"/>
      <c r="H23" s="342"/>
      <c r="I23" s="342"/>
      <c r="J23" s="342"/>
      <c r="K23" s="342"/>
      <c r="L23" s="342"/>
      <c r="M23" s="342"/>
      <c r="N23" s="345"/>
      <c r="O23" s="342"/>
      <c r="P23" s="376"/>
      <c r="Q23" s="342"/>
    </row>
    <row r="24" spans="1:17" ht="15.75">
      <c r="A24" s="342" t="s">
        <v>1487</v>
      </c>
      <c r="B24" s="352" t="s">
        <v>3142</v>
      </c>
      <c r="C24" s="342">
        <v>5</v>
      </c>
      <c r="D24" s="342">
        <v>5002244590</v>
      </c>
      <c r="E24" s="343" t="s">
        <v>896</v>
      </c>
      <c r="F24" s="350">
        <v>92870</v>
      </c>
      <c r="G24" s="410">
        <v>5850.81</v>
      </c>
      <c r="H24" s="342">
        <v>0</v>
      </c>
      <c r="I24" s="342">
        <v>0</v>
      </c>
      <c r="J24" s="342" t="s">
        <v>899</v>
      </c>
      <c r="K24" s="342" t="s">
        <v>331</v>
      </c>
      <c r="L24" s="342" t="s">
        <v>903</v>
      </c>
      <c r="M24" s="342">
        <v>0</v>
      </c>
      <c r="N24" s="345">
        <v>7.0000000000000007E-2</v>
      </c>
      <c r="O24" s="342" t="s">
        <v>16</v>
      </c>
      <c r="P24" s="376">
        <v>140</v>
      </c>
      <c r="Q24" s="342">
        <v>0</v>
      </c>
    </row>
    <row r="25" spans="1:17" ht="15.75">
      <c r="A25" s="342" t="s">
        <v>1487</v>
      </c>
      <c r="B25" s="352" t="s">
        <v>3143</v>
      </c>
      <c r="C25" s="342">
        <v>5</v>
      </c>
      <c r="D25" s="342">
        <v>5002244603</v>
      </c>
      <c r="E25" s="343" t="s">
        <v>896</v>
      </c>
      <c r="F25" s="350">
        <v>108780</v>
      </c>
      <c r="G25" s="410">
        <v>6853.14</v>
      </c>
      <c r="H25" s="342">
        <v>0</v>
      </c>
      <c r="I25" s="342">
        <v>0</v>
      </c>
      <c r="J25" s="342" t="s">
        <v>899</v>
      </c>
      <c r="K25" s="342" t="s">
        <v>331</v>
      </c>
      <c r="L25" s="342" t="s">
        <v>903</v>
      </c>
      <c r="M25" s="342">
        <v>0</v>
      </c>
      <c r="N25" s="345">
        <v>7.0000000000000007E-2</v>
      </c>
      <c r="O25" s="342" t="s">
        <v>16</v>
      </c>
      <c r="P25" s="376">
        <v>140</v>
      </c>
      <c r="Q25" s="342">
        <v>0</v>
      </c>
    </row>
    <row r="26" spans="1:17">
      <c r="G26" s="627"/>
      <c r="H26" s="213"/>
      <c r="O26" s="379"/>
      <c r="P26" s="628"/>
      <c r="Q26" s="379"/>
    </row>
    <row r="27" spans="1:17" ht="18.75">
      <c r="A27" s="351"/>
      <c r="B27" s="538" t="s">
        <v>3144</v>
      </c>
      <c r="C27" s="342"/>
      <c r="D27" s="342"/>
      <c r="E27" s="343"/>
      <c r="F27" s="350"/>
      <c r="G27" s="410"/>
      <c r="H27" s="342"/>
      <c r="I27" s="342"/>
      <c r="J27" s="342"/>
      <c r="K27" s="342"/>
      <c r="L27" s="342"/>
      <c r="M27" s="342"/>
      <c r="N27" s="345"/>
      <c r="O27" s="342"/>
      <c r="P27" s="376"/>
      <c r="Q27" s="342"/>
    </row>
    <row r="28" spans="1:17" ht="15">
      <c r="A28" s="342" t="s">
        <v>1487</v>
      </c>
      <c r="B28" s="378" t="s">
        <v>1684</v>
      </c>
      <c r="C28" s="342">
        <v>2</v>
      </c>
      <c r="D28" s="342">
        <v>5002238970</v>
      </c>
      <c r="E28" s="343" t="s">
        <v>649</v>
      </c>
      <c r="F28" s="350">
        <v>122160</v>
      </c>
      <c r="G28" s="410">
        <v>46240.902000000002</v>
      </c>
      <c r="H28" s="342">
        <v>4</v>
      </c>
      <c r="I28" s="342">
        <v>1997</v>
      </c>
      <c r="J28" s="342" t="s">
        <v>899</v>
      </c>
      <c r="K28" s="342" t="s">
        <v>908</v>
      </c>
      <c r="L28" s="342" t="s">
        <v>902</v>
      </c>
      <c r="M28" s="376">
        <v>115</v>
      </c>
      <c r="N28" s="345">
        <v>0.41</v>
      </c>
      <c r="O28" s="342" t="s">
        <v>1165</v>
      </c>
      <c r="P28" s="376">
        <v>1250</v>
      </c>
      <c r="Q28" s="342">
        <v>219</v>
      </c>
    </row>
    <row r="29" spans="1:17" ht="15">
      <c r="A29" s="342" t="s">
        <v>1487</v>
      </c>
      <c r="B29" s="378" t="s">
        <v>3145</v>
      </c>
      <c r="C29" s="342">
        <v>2</v>
      </c>
      <c r="D29" s="342">
        <v>5002239234</v>
      </c>
      <c r="E29" s="343" t="s">
        <v>649</v>
      </c>
      <c r="F29" s="350">
        <v>180560</v>
      </c>
      <c r="G29" s="410">
        <v>68236.952000000005</v>
      </c>
      <c r="H29" s="342">
        <v>4</v>
      </c>
      <c r="I29" s="342">
        <v>5000</v>
      </c>
      <c r="J29" s="342" t="s">
        <v>899</v>
      </c>
      <c r="K29" s="342" t="s">
        <v>913</v>
      </c>
      <c r="L29" s="342" t="s">
        <v>962</v>
      </c>
      <c r="M29" s="376">
        <v>92</v>
      </c>
      <c r="N29" s="345">
        <v>0.41</v>
      </c>
      <c r="O29" s="342" t="s">
        <v>102</v>
      </c>
      <c r="P29" s="376">
        <v>2400</v>
      </c>
      <c r="Q29" s="342">
        <v>246</v>
      </c>
    </row>
    <row r="30" spans="1:17" ht="15">
      <c r="A30" s="342" t="s">
        <v>1487</v>
      </c>
      <c r="B30" s="378" t="s">
        <v>3146</v>
      </c>
      <c r="C30" s="342">
        <v>2</v>
      </c>
      <c r="D30" s="342">
        <v>5002239146</v>
      </c>
      <c r="E30" s="343" t="s">
        <v>649</v>
      </c>
      <c r="F30" s="350">
        <v>190660</v>
      </c>
      <c r="G30" s="410">
        <v>72046.672000000006</v>
      </c>
      <c r="H30" s="342">
        <v>8</v>
      </c>
      <c r="I30" s="342">
        <v>5000</v>
      </c>
      <c r="J30" s="342" t="s">
        <v>899</v>
      </c>
      <c r="K30" s="342" t="s">
        <v>913</v>
      </c>
      <c r="L30" s="342" t="s">
        <v>962</v>
      </c>
      <c r="M30" s="376">
        <v>92</v>
      </c>
      <c r="N30" s="345">
        <v>0.41</v>
      </c>
      <c r="O30" s="342" t="s">
        <v>102</v>
      </c>
      <c r="P30" s="376">
        <v>2400</v>
      </c>
      <c r="Q30" s="342">
        <v>246</v>
      </c>
    </row>
    <row r="31" spans="1:17" ht="15">
      <c r="A31" s="342" t="s">
        <v>1487</v>
      </c>
      <c r="B31" s="378" t="s">
        <v>3147</v>
      </c>
      <c r="C31" s="342">
        <v>2</v>
      </c>
      <c r="D31" s="342">
        <v>5002239058</v>
      </c>
      <c r="E31" s="343" t="s">
        <v>649</v>
      </c>
      <c r="F31" s="350">
        <v>221030</v>
      </c>
      <c r="G31" s="410">
        <v>83505.055999999997</v>
      </c>
      <c r="H31" s="342">
        <v>8</v>
      </c>
      <c r="I31" s="342">
        <v>5000</v>
      </c>
      <c r="J31" s="342" t="s">
        <v>899</v>
      </c>
      <c r="K31" s="342" t="s">
        <v>913</v>
      </c>
      <c r="L31" s="342" t="s">
        <v>906</v>
      </c>
      <c r="M31" s="376">
        <v>94</v>
      </c>
      <c r="N31" s="345">
        <v>0.41</v>
      </c>
      <c r="O31" s="342" t="s">
        <v>102</v>
      </c>
      <c r="P31" s="376">
        <v>2400</v>
      </c>
      <c r="Q31" s="342">
        <v>243</v>
      </c>
    </row>
    <row r="32" spans="1:17" ht="15">
      <c r="A32" s="342" t="s">
        <v>1487</v>
      </c>
      <c r="B32" s="378" t="s">
        <v>1685</v>
      </c>
      <c r="C32" s="342">
        <v>2</v>
      </c>
      <c r="D32" s="342">
        <v>5002239014</v>
      </c>
      <c r="E32" s="343" t="s">
        <v>650</v>
      </c>
      <c r="F32" s="350">
        <v>110790</v>
      </c>
      <c r="G32" s="410">
        <v>41952.137999999999</v>
      </c>
      <c r="H32" s="342">
        <v>4</v>
      </c>
      <c r="I32" s="342">
        <v>1997</v>
      </c>
      <c r="J32" s="342" t="s">
        <v>899</v>
      </c>
      <c r="K32" s="342" t="s">
        <v>908</v>
      </c>
      <c r="L32" s="342" t="s">
        <v>902</v>
      </c>
      <c r="M32" s="376">
        <v>115</v>
      </c>
      <c r="N32" s="345">
        <v>0.41</v>
      </c>
      <c r="O32" s="342" t="s">
        <v>1165</v>
      </c>
      <c r="P32" s="376">
        <v>1250</v>
      </c>
      <c r="Q32" s="342">
        <v>217</v>
      </c>
    </row>
    <row r="33" spans="1:17" ht="15">
      <c r="A33" s="342" t="s">
        <v>1487</v>
      </c>
      <c r="B33" s="378" t="s">
        <v>3148</v>
      </c>
      <c r="C33" s="342">
        <v>2</v>
      </c>
      <c r="D33" s="342">
        <v>5002239278</v>
      </c>
      <c r="E33" s="343" t="s">
        <v>650</v>
      </c>
      <c r="F33" s="350">
        <v>169180</v>
      </c>
      <c r="G33" s="410">
        <v>63935.955999999998</v>
      </c>
      <c r="H33" s="342">
        <v>8</v>
      </c>
      <c r="I33" s="342">
        <v>5000</v>
      </c>
      <c r="J33" s="342" t="s">
        <v>899</v>
      </c>
      <c r="K33" s="342" t="s">
        <v>913</v>
      </c>
      <c r="L33" s="342" t="s">
        <v>962</v>
      </c>
      <c r="M33" s="376">
        <v>92</v>
      </c>
      <c r="N33" s="345">
        <v>0.41</v>
      </c>
      <c r="O33" s="342" t="s">
        <v>102</v>
      </c>
      <c r="P33" s="376">
        <v>2400</v>
      </c>
      <c r="Q33" s="342">
        <v>247</v>
      </c>
    </row>
    <row r="34" spans="1:17" ht="15">
      <c r="A34" s="342" t="s">
        <v>1487</v>
      </c>
      <c r="B34" s="378" t="s">
        <v>3149</v>
      </c>
      <c r="C34" s="342">
        <v>2</v>
      </c>
      <c r="D34" s="342">
        <v>5002239190</v>
      </c>
      <c r="E34" s="343" t="s">
        <v>650</v>
      </c>
      <c r="F34" s="350">
        <v>179290</v>
      </c>
      <c r="G34" s="410">
        <v>67760.023000000001</v>
      </c>
      <c r="H34" s="342">
        <v>8</v>
      </c>
      <c r="I34" s="342">
        <v>5000</v>
      </c>
      <c r="J34" s="342" t="s">
        <v>899</v>
      </c>
      <c r="K34" s="342" t="s">
        <v>913</v>
      </c>
      <c r="L34" s="342" t="s">
        <v>962</v>
      </c>
      <c r="M34" s="376">
        <v>92</v>
      </c>
      <c r="N34" s="345">
        <v>0.41</v>
      </c>
      <c r="O34" s="342" t="s">
        <v>102</v>
      </c>
      <c r="P34" s="376">
        <v>2400</v>
      </c>
      <c r="Q34" s="342">
        <v>247</v>
      </c>
    </row>
    <row r="35" spans="1:17" ht="15">
      <c r="A35" s="342" t="s">
        <v>1487</v>
      </c>
      <c r="B35" s="378" t="s">
        <v>3150</v>
      </c>
      <c r="C35" s="342">
        <v>2</v>
      </c>
      <c r="D35" s="342">
        <v>5002239102</v>
      </c>
      <c r="E35" s="343" t="s">
        <v>650</v>
      </c>
      <c r="F35" s="350">
        <v>210510</v>
      </c>
      <c r="G35" s="410">
        <v>79536.206999999995</v>
      </c>
      <c r="H35" s="342">
        <v>8</v>
      </c>
      <c r="I35" s="342">
        <v>5000</v>
      </c>
      <c r="J35" s="342" t="s">
        <v>899</v>
      </c>
      <c r="K35" s="342" t="s">
        <v>913</v>
      </c>
      <c r="L35" s="342" t="s">
        <v>906</v>
      </c>
      <c r="M35" s="376">
        <v>94</v>
      </c>
      <c r="N35" s="345">
        <v>0.41</v>
      </c>
      <c r="O35" s="342" t="s">
        <v>102</v>
      </c>
      <c r="P35" s="376">
        <v>2400</v>
      </c>
      <c r="Q35" s="342">
        <v>243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17</v>
      </c>
      <c r="B1" s="17"/>
      <c r="C1" s="19"/>
    </row>
    <row r="2" spans="1:3" ht="12.75" customHeight="1">
      <c r="A2" s="1" t="s">
        <v>929</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18</v>
      </c>
      <c r="B7" s="2" t="s">
        <v>11</v>
      </c>
      <c r="C7" s="1" t="s">
        <v>19</v>
      </c>
    </row>
    <row r="8" spans="1:3" ht="12.75" customHeight="1">
      <c r="C8" s="20"/>
    </row>
    <row r="9" spans="1:3" ht="12.75" customHeight="1">
      <c r="A9" s="2" t="s">
        <v>470</v>
      </c>
      <c r="B9" s="109"/>
      <c r="C9" s="20"/>
    </row>
    <row r="10" spans="1:3" ht="12.75" customHeight="1">
      <c r="B10" s="109" t="s">
        <v>471</v>
      </c>
      <c r="C10" s="113">
        <v>29995</v>
      </c>
    </row>
    <row r="11" spans="1:3" ht="12.75" customHeight="1">
      <c r="B11" s="109" t="s">
        <v>472</v>
      </c>
      <c r="C11" s="113">
        <v>30995</v>
      </c>
    </row>
    <row r="12" spans="1:3" ht="12.75" customHeight="1">
      <c r="B12" s="109" t="s">
        <v>473</v>
      </c>
      <c r="C12" s="113">
        <v>33995</v>
      </c>
    </row>
    <row r="13" spans="1:3" ht="12.75" customHeight="1">
      <c r="B13" s="109" t="s">
        <v>474</v>
      </c>
      <c r="C13" s="113">
        <v>35695</v>
      </c>
    </row>
    <row r="14" spans="1:3" ht="12.75" customHeight="1">
      <c r="B14" s="109" t="s">
        <v>475</v>
      </c>
      <c r="C14" s="113">
        <v>39745</v>
      </c>
    </row>
    <row r="15" spans="1:3" ht="12.75" customHeight="1">
      <c r="B15" s="109"/>
      <c r="C15" s="113"/>
    </row>
    <row r="16" spans="1:3" ht="12.75" customHeight="1">
      <c r="A16" s="1" t="s">
        <v>20</v>
      </c>
      <c r="B16" s="109"/>
      <c r="C16" s="113"/>
    </row>
    <row r="17" spans="1:3" ht="12.75" customHeight="1">
      <c r="A17" s="1"/>
      <c r="B17" s="109" t="s">
        <v>476</v>
      </c>
      <c r="C17" s="113">
        <v>38980</v>
      </c>
    </row>
    <row r="18" spans="1:3" ht="12.75" customHeight="1">
      <c r="A18" s="1"/>
      <c r="B18" s="109" t="s">
        <v>477</v>
      </c>
      <c r="C18" s="113">
        <v>39980</v>
      </c>
    </row>
    <row r="19" spans="1:3" ht="12.75" customHeight="1">
      <c r="A19" s="1"/>
      <c r="B19" s="109" t="s">
        <v>478</v>
      </c>
      <c r="C19" s="113">
        <v>39980</v>
      </c>
    </row>
    <row r="20" spans="1:3" ht="12.75" customHeight="1">
      <c r="A20" s="1"/>
      <c r="B20" s="109" t="s">
        <v>479</v>
      </c>
      <c r="C20" s="113">
        <v>43350</v>
      </c>
    </row>
    <row r="21" spans="1:3" ht="12.75" customHeight="1">
      <c r="A21" s="1"/>
      <c r="B21" s="109" t="s">
        <v>480</v>
      </c>
      <c r="C21" s="113">
        <v>43950</v>
      </c>
    </row>
    <row r="22" spans="1:3" ht="12.75" customHeight="1">
      <c r="A22" s="1"/>
      <c r="B22" s="109" t="s">
        <v>481</v>
      </c>
      <c r="C22" s="113">
        <v>47850</v>
      </c>
    </row>
    <row r="23" spans="1:3" ht="12.75" customHeight="1">
      <c r="A23" s="1"/>
      <c r="B23" s="109"/>
      <c r="C23" s="113"/>
    </row>
    <row r="24" spans="1:3" ht="12.75" customHeight="1">
      <c r="A24" s="1" t="s">
        <v>21</v>
      </c>
      <c r="B24" s="109"/>
      <c r="C24" s="113"/>
    </row>
    <row r="25" spans="1:3" ht="12.75" customHeight="1">
      <c r="A25" s="1"/>
      <c r="B25" s="109" t="s">
        <v>482</v>
      </c>
      <c r="C25" s="113">
        <v>44250</v>
      </c>
    </row>
    <row r="26" spans="1:3" ht="12.75" customHeight="1">
      <c r="A26" s="1"/>
      <c r="B26" s="109" t="s">
        <v>483</v>
      </c>
      <c r="C26" s="113">
        <v>46250</v>
      </c>
    </row>
    <row r="27" spans="1:3" ht="12.75" customHeight="1">
      <c r="A27" s="1"/>
      <c r="B27" s="109" t="s">
        <v>484</v>
      </c>
      <c r="C27" s="113">
        <v>48950</v>
      </c>
    </row>
    <row r="28" spans="1:3" ht="12.75" customHeight="1">
      <c r="A28" s="1"/>
      <c r="B28" s="109" t="s">
        <v>485</v>
      </c>
      <c r="C28" s="113">
        <v>51750</v>
      </c>
    </row>
    <row r="29" spans="1:3" ht="12.75" customHeight="1">
      <c r="A29" s="1"/>
      <c r="B29" s="109" t="s">
        <v>486</v>
      </c>
      <c r="C29" s="113">
        <v>53750</v>
      </c>
    </row>
    <row r="30" spans="1:3" ht="12.75" customHeight="1">
      <c r="A30" s="1"/>
      <c r="B30" s="109" t="s">
        <v>487</v>
      </c>
      <c r="C30" s="113">
        <v>58750</v>
      </c>
    </row>
    <row r="31" spans="1:3" ht="12.75" customHeight="1">
      <c r="A31" s="1"/>
      <c r="B31" s="109" t="s">
        <v>488</v>
      </c>
      <c r="C31" s="113">
        <v>58750</v>
      </c>
    </row>
    <row r="32" spans="1:3" ht="12.75" customHeight="1">
      <c r="A32" s="1"/>
      <c r="B32" s="109"/>
      <c r="C32" s="113"/>
    </row>
    <row r="33" spans="1:3" ht="12.75" customHeight="1">
      <c r="A33" s="1" t="s">
        <v>22</v>
      </c>
      <c r="B33" s="109"/>
      <c r="C33" s="113"/>
    </row>
    <row r="34" spans="1:3" ht="12.75" customHeight="1">
      <c r="A34" s="1"/>
      <c r="B34" s="109" t="s">
        <v>489</v>
      </c>
      <c r="C34" s="113">
        <v>49950</v>
      </c>
    </row>
    <row r="35" spans="1:3" ht="12.75" customHeight="1">
      <c r="A35" s="1"/>
      <c r="B35" s="109" t="s">
        <v>490</v>
      </c>
      <c r="C35" s="113">
        <v>53450</v>
      </c>
    </row>
    <row r="36" spans="1:3" ht="12.75" customHeight="1">
      <c r="A36" s="1"/>
      <c r="B36" s="109" t="s">
        <v>491</v>
      </c>
      <c r="C36" s="113">
        <v>62950</v>
      </c>
    </row>
    <row r="37" spans="1:3" ht="12.75" customHeight="1">
      <c r="A37" s="1"/>
      <c r="B37" s="109" t="s">
        <v>492</v>
      </c>
      <c r="C37" s="113">
        <v>66950</v>
      </c>
    </row>
    <row r="38" spans="1:3" ht="12.75" customHeight="1">
      <c r="A38" s="1"/>
      <c r="B38" s="109" t="s">
        <v>493</v>
      </c>
      <c r="C38" s="113">
        <v>66950</v>
      </c>
    </row>
    <row r="39" spans="1:3" ht="12.75" customHeight="1">
      <c r="A39" s="1"/>
      <c r="B39" s="109" t="s">
        <v>494</v>
      </c>
      <c r="C39" s="113">
        <v>78950</v>
      </c>
    </row>
    <row r="40" spans="1:3" ht="12.75" customHeight="1">
      <c r="A40" s="1"/>
      <c r="B40" s="109" t="s">
        <v>495</v>
      </c>
      <c r="C40" s="113">
        <v>77950</v>
      </c>
    </row>
    <row r="41" spans="1:3" ht="12.75" customHeight="1">
      <c r="A41" s="1"/>
      <c r="B41" s="109"/>
      <c r="C41" s="113"/>
    </row>
    <row r="42" spans="1:3" ht="12.75" customHeight="1">
      <c r="A42" s="1" t="s">
        <v>23</v>
      </c>
      <c r="B42" s="109"/>
      <c r="C42" s="113"/>
    </row>
    <row r="43" spans="1:3" ht="12.75" customHeight="1">
      <c r="A43" s="1"/>
      <c r="B43" s="109" t="s">
        <v>496</v>
      </c>
      <c r="C43" s="113">
        <v>69650</v>
      </c>
    </row>
    <row r="44" spans="1:3" ht="12.75" customHeight="1">
      <c r="A44" s="109"/>
      <c r="B44" s="109" t="s">
        <v>497</v>
      </c>
      <c r="C44" s="113">
        <v>76450</v>
      </c>
    </row>
    <row r="45" spans="1:3" ht="12.75" customHeight="1">
      <c r="A45" s="1"/>
      <c r="B45" s="109" t="s">
        <v>498</v>
      </c>
      <c r="C45" s="113">
        <v>83950</v>
      </c>
    </row>
    <row r="46" spans="1:3" ht="12.75" customHeight="1">
      <c r="A46" s="1"/>
      <c r="B46" s="109" t="s">
        <v>499</v>
      </c>
      <c r="C46" s="113">
        <v>86250</v>
      </c>
    </row>
    <row r="47" spans="1:3" ht="12.75" customHeight="1">
      <c r="A47" s="1"/>
      <c r="B47" s="109"/>
      <c r="C47" s="113"/>
    </row>
    <row r="48" spans="1:3" ht="12.75" customHeight="1">
      <c r="A48" s="1" t="s">
        <v>500</v>
      </c>
      <c r="B48" s="109"/>
      <c r="C48" s="113"/>
    </row>
    <row r="49" spans="1:3" ht="12.75" customHeight="1">
      <c r="A49" s="1"/>
      <c r="B49" s="109" t="s">
        <v>501</v>
      </c>
      <c r="C49" s="113">
        <v>49950</v>
      </c>
    </row>
    <row r="50" spans="1:3" ht="12.75" customHeight="1">
      <c r="A50" s="1"/>
      <c r="B50" s="109" t="s">
        <v>502</v>
      </c>
      <c r="C50" s="113">
        <v>56850</v>
      </c>
    </row>
    <row r="51" spans="1:3" ht="12.75" customHeight="1">
      <c r="A51" s="1"/>
      <c r="B51" s="109" t="s">
        <v>503</v>
      </c>
      <c r="C51" s="113">
        <v>59850</v>
      </c>
    </row>
    <row r="52" spans="1:3" ht="12.75" customHeight="1">
      <c r="A52" s="1"/>
      <c r="B52" s="109" t="s">
        <v>504</v>
      </c>
      <c r="C52" s="113">
        <v>64950</v>
      </c>
    </row>
    <row r="53" spans="1:3" ht="12.75" customHeight="1">
      <c r="A53" s="1"/>
      <c r="B53" s="109" t="s">
        <v>505</v>
      </c>
      <c r="C53" s="113">
        <v>106950</v>
      </c>
    </row>
    <row r="54" spans="1:3" ht="12.75" customHeight="1">
      <c r="A54" s="1"/>
      <c r="B54" s="109" t="s">
        <v>506</v>
      </c>
      <c r="C54" s="113">
        <v>114950</v>
      </c>
    </row>
    <row r="55" spans="1:3" ht="12.75" customHeight="1">
      <c r="A55" s="1"/>
      <c r="B55" s="109" t="s">
        <v>507</v>
      </c>
      <c r="C55" s="113">
        <v>118950</v>
      </c>
    </row>
    <row r="56" spans="1:3" ht="12.75" customHeight="1">
      <c r="B56" s="109"/>
      <c r="C56" s="113"/>
    </row>
    <row r="57" spans="1:3" ht="12.75" customHeight="1">
      <c r="A57" s="2" t="s">
        <v>24</v>
      </c>
      <c r="B57" s="109"/>
      <c r="C57" s="109"/>
    </row>
    <row r="58" spans="1:3" ht="12.75" customHeight="1">
      <c r="A58" s="1"/>
      <c r="B58" s="109" t="s">
        <v>25</v>
      </c>
      <c r="C58" s="113">
        <v>124500</v>
      </c>
    </row>
    <row r="59" spans="1:3" ht="12.75" customHeight="1">
      <c r="B59" s="109" t="s">
        <v>508</v>
      </c>
      <c r="C59" s="113">
        <v>189950</v>
      </c>
    </row>
    <row r="60" spans="1:3" ht="12.75" customHeight="1">
      <c r="B60" s="109" t="s">
        <v>509</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188"/>
    <col min="2" max="2" width="87.5703125" style="188" customWidth="1"/>
    <col min="3" max="3" width="13.5703125" style="189" bestFit="1" customWidth="1"/>
    <col min="4" max="4" width="11.42578125" style="190" bestFit="1" customWidth="1"/>
    <col min="5" max="5" width="13.85546875" style="190" bestFit="1" customWidth="1"/>
    <col min="6" max="6" width="19.140625" style="190" bestFit="1" customWidth="1"/>
    <col min="7" max="7" width="1.85546875" style="189" customWidth="1"/>
    <col min="8" max="8" width="9.140625" style="189"/>
    <col min="9" max="243" width="9.140625" style="188"/>
    <col min="244" max="244" width="51.28515625" style="188" customWidth="1"/>
    <col min="245" max="245" width="10.42578125" style="188" bestFit="1" customWidth="1"/>
    <col min="246" max="246" width="11.28515625" style="188" bestFit="1" customWidth="1"/>
    <col min="247" max="247" width="6.85546875" style="188" bestFit="1" customWidth="1"/>
    <col min="248" max="248" width="6.140625" style="188" bestFit="1" customWidth="1"/>
    <col min="249" max="249" width="7.28515625" style="188" bestFit="1" customWidth="1"/>
    <col min="250" max="250" width="9.7109375" style="188" bestFit="1" customWidth="1"/>
    <col min="251" max="251" width="10.140625" style="188" bestFit="1" customWidth="1"/>
    <col min="252" max="255" width="11.28515625" style="188" bestFit="1" customWidth="1"/>
    <col min="256" max="257" width="5.140625" style="188" bestFit="1" customWidth="1"/>
    <col min="258" max="258" width="5.5703125" style="188" bestFit="1" customWidth="1"/>
    <col min="259" max="259" width="1.85546875" style="188" customWidth="1"/>
    <col min="260" max="260" width="10.140625" style="188" bestFit="1" customWidth="1"/>
    <col min="261" max="261" width="9.140625" style="188" bestFit="1" customWidth="1"/>
    <col min="262" max="263" width="7.5703125" style="188" bestFit="1" customWidth="1"/>
    <col min="264" max="499" width="9.140625" style="188"/>
    <col min="500" max="500" width="51.28515625" style="188" customWidth="1"/>
    <col min="501" max="501" width="10.42578125" style="188" bestFit="1" customWidth="1"/>
    <col min="502" max="502" width="11.28515625" style="188" bestFit="1" customWidth="1"/>
    <col min="503" max="503" width="6.85546875" style="188" bestFit="1" customWidth="1"/>
    <col min="504" max="504" width="6.140625" style="188" bestFit="1" customWidth="1"/>
    <col min="505" max="505" width="7.28515625" style="188" bestFit="1" customWidth="1"/>
    <col min="506" max="506" width="9.7109375" style="188" bestFit="1" customWidth="1"/>
    <col min="507" max="507" width="10.140625" style="188" bestFit="1" customWidth="1"/>
    <col min="508" max="511" width="11.28515625" style="188" bestFit="1" customWidth="1"/>
    <col min="512" max="513" width="5.140625" style="188" bestFit="1" customWidth="1"/>
    <col min="514" max="514" width="5.5703125" style="188" bestFit="1" customWidth="1"/>
    <col min="515" max="515" width="1.85546875" style="188" customWidth="1"/>
    <col min="516" max="516" width="10.140625" style="188" bestFit="1" customWidth="1"/>
    <col min="517" max="517" width="9.140625" style="188" bestFit="1" customWidth="1"/>
    <col min="518" max="519" width="7.5703125" style="188" bestFit="1" customWidth="1"/>
    <col min="520" max="755" width="9.140625" style="188"/>
    <col min="756" max="756" width="51.28515625" style="188" customWidth="1"/>
    <col min="757" max="757" width="10.42578125" style="188" bestFit="1" customWidth="1"/>
    <col min="758" max="758" width="11.28515625" style="188" bestFit="1" customWidth="1"/>
    <col min="759" max="759" width="6.85546875" style="188" bestFit="1" customWidth="1"/>
    <col min="760" max="760" width="6.140625" style="188" bestFit="1" customWidth="1"/>
    <col min="761" max="761" width="7.28515625" style="188" bestFit="1" customWidth="1"/>
    <col min="762" max="762" width="9.7109375" style="188" bestFit="1" customWidth="1"/>
    <col min="763" max="763" width="10.140625" style="188" bestFit="1" customWidth="1"/>
    <col min="764" max="767" width="11.28515625" style="188" bestFit="1" customWidth="1"/>
    <col min="768" max="769" width="5.140625" style="188" bestFit="1" customWidth="1"/>
    <col min="770" max="770" width="5.5703125" style="188" bestFit="1" customWidth="1"/>
    <col min="771" max="771" width="1.85546875" style="188" customWidth="1"/>
    <col min="772" max="772" width="10.140625" style="188" bestFit="1" customWidth="1"/>
    <col min="773" max="773" width="9.140625" style="188" bestFit="1" customWidth="1"/>
    <col min="774" max="775" width="7.5703125" style="188" bestFit="1" customWidth="1"/>
    <col min="776" max="1011" width="9.140625" style="188"/>
    <col min="1012" max="1012" width="51.28515625" style="188" customWidth="1"/>
    <col min="1013" max="1013" width="10.42578125" style="188" bestFit="1" customWidth="1"/>
    <col min="1014" max="1014" width="11.28515625" style="188" bestFit="1" customWidth="1"/>
    <col min="1015" max="1015" width="6.85546875" style="188" bestFit="1" customWidth="1"/>
    <col min="1016" max="1016" width="6.140625" style="188" bestFit="1" customWidth="1"/>
    <col min="1017" max="1017" width="7.28515625" style="188" bestFit="1" customWidth="1"/>
    <col min="1018" max="1018" width="9.7109375" style="188" bestFit="1" customWidth="1"/>
    <col min="1019" max="1019" width="10.140625" style="188" bestFit="1" customWidth="1"/>
    <col min="1020" max="1023" width="11.28515625" style="188" bestFit="1" customWidth="1"/>
    <col min="1024" max="1025" width="5.140625" style="188" bestFit="1" customWidth="1"/>
    <col min="1026" max="1026" width="5.5703125" style="188" bestFit="1" customWidth="1"/>
    <col min="1027" max="1027" width="1.85546875" style="188" customWidth="1"/>
    <col min="1028" max="1028" width="10.140625" style="188" bestFit="1" customWidth="1"/>
    <col min="1029" max="1029" width="9.140625" style="188" bestFit="1" customWidth="1"/>
    <col min="1030" max="1031" width="7.5703125" style="188" bestFit="1" customWidth="1"/>
    <col min="1032" max="1267" width="9.140625" style="188"/>
    <col min="1268" max="1268" width="51.28515625" style="188" customWidth="1"/>
    <col min="1269" max="1269" width="10.42578125" style="188" bestFit="1" customWidth="1"/>
    <col min="1270" max="1270" width="11.28515625" style="188" bestFit="1" customWidth="1"/>
    <col min="1271" max="1271" width="6.85546875" style="188" bestFit="1" customWidth="1"/>
    <col min="1272" max="1272" width="6.140625" style="188" bestFit="1" customWidth="1"/>
    <col min="1273" max="1273" width="7.28515625" style="188" bestFit="1" customWidth="1"/>
    <col min="1274" max="1274" width="9.7109375" style="188" bestFit="1" customWidth="1"/>
    <col min="1275" max="1275" width="10.140625" style="188" bestFit="1" customWidth="1"/>
    <col min="1276" max="1279" width="11.28515625" style="188" bestFit="1" customWidth="1"/>
    <col min="1280" max="1281" width="5.140625" style="188" bestFit="1" customWidth="1"/>
    <col min="1282" max="1282" width="5.5703125" style="188" bestFit="1" customWidth="1"/>
    <col min="1283" max="1283" width="1.85546875" style="188" customWidth="1"/>
    <col min="1284" max="1284" width="10.140625" style="188" bestFit="1" customWidth="1"/>
    <col min="1285" max="1285" width="9.140625" style="188" bestFit="1" customWidth="1"/>
    <col min="1286" max="1287" width="7.5703125" style="188" bestFit="1" customWidth="1"/>
    <col min="1288" max="1523" width="9.140625" style="188"/>
    <col min="1524" max="1524" width="51.28515625" style="188" customWidth="1"/>
    <col min="1525" max="1525" width="10.42578125" style="188" bestFit="1" customWidth="1"/>
    <col min="1526" max="1526" width="11.28515625" style="188" bestFit="1" customWidth="1"/>
    <col min="1527" max="1527" width="6.85546875" style="188" bestFit="1" customWidth="1"/>
    <col min="1528" max="1528" width="6.140625" style="188" bestFit="1" customWidth="1"/>
    <col min="1529" max="1529" width="7.28515625" style="188" bestFit="1" customWidth="1"/>
    <col min="1530" max="1530" width="9.7109375" style="188" bestFit="1" customWidth="1"/>
    <col min="1531" max="1531" width="10.140625" style="188" bestFit="1" customWidth="1"/>
    <col min="1532" max="1535" width="11.28515625" style="188" bestFit="1" customWidth="1"/>
    <col min="1536" max="1537" width="5.140625" style="188" bestFit="1" customWidth="1"/>
    <col min="1538" max="1538" width="5.5703125" style="188" bestFit="1" customWidth="1"/>
    <col min="1539" max="1539" width="1.85546875" style="188" customWidth="1"/>
    <col min="1540" max="1540" width="10.140625" style="188" bestFit="1" customWidth="1"/>
    <col min="1541" max="1541" width="9.140625" style="188" bestFit="1" customWidth="1"/>
    <col min="1542" max="1543" width="7.5703125" style="188" bestFit="1" customWidth="1"/>
    <col min="1544" max="1779" width="9.140625" style="188"/>
    <col min="1780" max="1780" width="51.28515625" style="188" customWidth="1"/>
    <col min="1781" max="1781" width="10.42578125" style="188" bestFit="1" customWidth="1"/>
    <col min="1782" max="1782" width="11.28515625" style="188" bestFit="1" customWidth="1"/>
    <col min="1783" max="1783" width="6.85546875" style="188" bestFit="1" customWidth="1"/>
    <col min="1784" max="1784" width="6.140625" style="188" bestFit="1" customWidth="1"/>
    <col min="1785" max="1785" width="7.28515625" style="188" bestFit="1" customWidth="1"/>
    <col min="1786" max="1786" width="9.7109375" style="188" bestFit="1" customWidth="1"/>
    <col min="1787" max="1787" width="10.140625" style="188" bestFit="1" customWidth="1"/>
    <col min="1788" max="1791" width="11.28515625" style="188" bestFit="1" customWidth="1"/>
    <col min="1792" max="1793" width="5.140625" style="188" bestFit="1" customWidth="1"/>
    <col min="1794" max="1794" width="5.5703125" style="188" bestFit="1" customWidth="1"/>
    <col min="1795" max="1795" width="1.85546875" style="188" customWidth="1"/>
    <col min="1796" max="1796" width="10.140625" style="188" bestFit="1" customWidth="1"/>
    <col min="1797" max="1797" width="9.140625" style="188" bestFit="1" customWidth="1"/>
    <col min="1798" max="1799" width="7.5703125" style="188" bestFit="1" customWidth="1"/>
    <col min="1800" max="2035" width="9.140625" style="188"/>
    <col min="2036" max="2036" width="51.28515625" style="188" customWidth="1"/>
    <col min="2037" max="2037" width="10.42578125" style="188" bestFit="1" customWidth="1"/>
    <col min="2038" max="2038" width="11.28515625" style="188" bestFit="1" customWidth="1"/>
    <col min="2039" max="2039" width="6.85546875" style="188" bestFit="1" customWidth="1"/>
    <col min="2040" max="2040" width="6.140625" style="188" bestFit="1" customWidth="1"/>
    <col min="2041" max="2041" width="7.28515625" style="188" bestFit="1" customWidth="1"/>
    <col min="2042" max="2042" width="9.7109375" style="188" bestFit="1" customWidth="1"/>
    <col min="2043" max="2043" width="10.140625" style="188" bestFit="1" customWidth="1"/>
    <col min="2044" max="2047" width="11.28515625" style="188" bestFit="1" customWidth="1"/>
    <col min="2048" max="2049" width="5.140625" style="188" bestFit="1" customWidth="1"/>
    <col min="2050" max="2050" width="5.5703125" style="188" bestFit="1" customWidth="1"/>
    <col min="2051" max="2051" width="1.85546875" style="188" customWidth="1"/>
    <col min="2052" max="2052" width="10.140625" style="188" bestFit="1" customWidth="1"/>
    <col min="2053" max="2053" width="9.140625" style="188" bestFit="1" customWidth="1"/>
    <col min="2054" max="2055" width="7.5703125" style="188" bestFit="1" customWidth="1"/>
    <col min="2056" max="2291" width="9.140625" style="188"/>
    <col min="2292" max="2292" width="51.28515625" style="188" customWidth="1"/>
    <col min="2293" max="2293" width="10.42578125" style="188" bestFit="1" customWidth="1"/>
    <col min="2294" max="2294" width="11.28515625" style="188" bestFit="1" customWidth="1"/>
    <col min="2295" max="2295" width="6.85546875" style="188" bestFit="1" customWidth="1"/>
    <col min="2296" max="2296" width="6.140625" style="188" bestFit="1" customWidth="1"/>
    <col min="2297" max="2297" width="7.28515625" style="188" bestFit="1" customWidth="1"/>
    <col min="2298" max="2298" width="9.7109375" style="188" bestFit="1" customWidth="1"/>
    <col min="2299" max="2299" width="10.140625" style="188" bestFit="1" customWidth="1"/>
    <col min="2300" max="2303" width="11.28515625" style="188" bestFit="1" customWidth="1"/>
    <col min="2304" max="2305" width="5.140625" style="188" bestFit="1" customWidth="1"/>
    <col min="2306" max="2306" width="5.5703125" style="188" bestFit="1" customWidth="1"/>
    <col min="2307" max="2307" width="1.85546875" style="188" customWidth="1"/>
    <col min="2308" max="2308" width="10.140625" style="188" bestFit="1" customWidth="1"/>
    <col min="2309" max="2309" width="9.140625" style="188" bestFit="1" customWidth="1"/>
    <col min="2310" max="2311" width="7.5703125" style="188" bestFit="1" customWidth="1"/>
    <col min="2312" max="2547" width="9.140625" style="188"/>
    <col min="2548" max="2548" width="51.28515625" style="188" customWidth="1"/>
    <col min="2549" max="2549" width="10.42578125" style="188" bestFit="1" customWidth="1"/>
    <col min="2550" max="2550" width="11.28515625" style="188" bestFit="1" customWidth="1"/>
    <col min="2551" max="2551" width="6.85546875" style="188" bestFit="1" customWidth="1"/>
    <col min="2552" max="2552" width="6.140625" style="188" bestFit="1" customWidth="1"/>
    <col min="2553" max="2553" width="7.28515625" style="188" bestFit="1" customWidth="1"/>
    <col min="2554" max="2554" width="9.7109375" style="188" bestFit="1" customWidth="1"/>
    <col min="2555" max="2555" width="10.140625" style="188" bestFit="1" customWidth="1"/>
    <col min="2556" max="2559" width="11.28515625" style="188" bestFit="1" customWidth="1"/>
    <col min="2560" max="2561" width="5.140625" style="188" bestFit="1" customWidth="1"/>
    <col min="2562" max="2562" width="5.5703125" style="188" bestFit="1" customWidth="1"/>
    <col min="2563" max="2563" width="1.85546875" style="188" customWidth="1"/>
    <col min="2564" max="2564" width="10.140625" style="188" bestFit="1" customWidth="1"/>
    <col min="2565" max="2565" width="9.140625" style="188" bestFit="1" customWidth="1"/>
    <col min="2566" max="2567" width="7.5703125" style="188" bestFit="1" customWidth="1"/>
    <col min="2568" max="2803" width="9.140625" style="188"/>
    <col min="2804" max="2804" width="51.28515625" style="188" customWidth="1"/>
    <col min="2805" max="2805" width="10.42578125" style="188" bestFit="1" customWidth="1"/>
    <col min="2806" max="2806" width="11.28515625" style="188" bestFit="1" customWidth="1"/>
    <col min="2807" max="2807" width="6.85546875" style="188" bestFit="1" customWidth="1"/>
    <col min="2808" max="2808" width="6.140625" style="188" bestFit="1" customWidth="1"/>
    <col min="2809" max="2809" width="7.28515625" style="188" bestFit="1" customWidth="1"/>
    <col min="2810" max="2810" width="9.7109375" style="188" bestFit="1" customWidth="1"/>
    <col min="2811" max="2811" width="10.140625" style="188" bestFit="1" customWidth="1"/>
    <col min="2812" max="2815" width="11.28515625" style="188" bestFit="1" customWidth="1"/>
    <col min="2816" max="2817" width="5.140625" style="188" bestFit="1" customWidth="1"/>
    <col min="2818" max="2818" width="5.5703125" style="188" bestFit="1" customWidth="1"/>
    <col min="2819" max="2819" width="1.85546875" style="188" customWidth="1"/>
    <col min="2820" max="2820" width="10.140625" style="188" bestFit="1" customWidth="1"/>
    <col min="2821" max="2821" width="9.140625" style="188" bestFit="1" customWidth="1"/>
    <col min="2822" max="2823" width="7.5703125" style="188" bestFit="1" customWidth="1"/>
    <col min="2824" max="3059" width="9.140625" style="188"/>
    <col min="3060" max="3060" width="51.28515625" style="188" customWidth="1"/>
    <col min="3061" max="3061" width="10.42578125" style="188" bestFit="1" customWidth="1"/>
    <col min="3062" max="3062" width="11.28515625" style="188" bestFit="1" customWidth="1"/>
    <col min="3063" max="3063" width="6.85546875" style="188" bestFit="1" customWidth="1"/>
    <col min="3064" max="3064" width="6.140625" style="188" bestFit="1" customWidth="1"/>
    <col min="3065" max="3065" width="7.28515625" style="188" bestFit="1" customWidth="1"/>
    <col min="3066" max="3066" width="9.7109375" style="188" bestFit="1" customWidth="1"/>
    <col min="3067" max="3067" width="10.140625" style="188" bestFit="1" customWidth="1"/>
    <col min="3068" max="3071" width="11.28515625" style="188" bestFit="1" customWidth="1"/>
    <col min="3072" max="3073" width="5.140625" style="188" bestFit="1" customWidth="1"/>
    <col min="3074" max="3074" width="5.5703125" style="188" bestFit="1" customWidth="1"/>
    <col min="3075" max="3075" width="1.85546875" style="188" customWidth="1"/>
    <col min="3076" max="3076" width="10.140625" style="188" bestFit="1" customWidth="1"/>
    <col min="3077" max="3077" width="9.140625" style="188" bestFit="1" customWidth="1"/>
    <col min="3078" max="3079" width="7.5703125" style="188" bestFit="1" customWidth="1"/>
    <col min="3080" max="3315" width="9.140625" style="188"/>
    <col min="3316" max="3316" width="51.28515625" style="188" customWidth="1"/>
    <col min="3317" max="3317" width="10.42578125" style="188" bestFit="1" customWidth="1"/>
    <col min="3318" max="3318" width="11.28515625" style="188" bestFit="1" customWidth="1"/>
    <col min="3319" max="3319" width="6.85546875" style="188" bestFit="1" customWidth="1"/>
    <col min="3320" max="3320" width="6.140625" style="188" bestFit="1" customWidth="1"/>
    <col min="3321" max="3321" width="7.28515625" style="188" bestFit="1" customWidth="1"/>
    <col min="3322" max="3322" width="9.7109375" style="188" bestFit="1" customWidth="1"/>
    <col min="3323" max="3323" width="10.140625" style="188" bestFit="1" customWidth="1"/>
    <col min="3324" max="3327" width="11.28515625" style="188" bestFit="1" customWidth="1"/>
    <col min="3328" max="3329" width="5.140625" style="188" bestFit="1" customWidth="1"/>
    <col min="3330" max="3330" width="5.5703125" style="188" bestFit="1" customWidth="1"/>
    <col min="3331" max="3331" width="1.85546875" style="188" customWidth="1"/>
    <col min="3332" max="3332" width="10.140625" style="188" bestFit="1" customWidth="1"/>
    <col min="3333" max="3333" width="9.140625" style="188" bestFit="1" customWidth="1"/>
    <col min="3334" max="3335" width="7.5703125" style="188" bestFit="1" customWidth="1"/>
    <col min="3336" max="3571" width="9.140625" style="188"/>
    <col min="3572" max="3572" width="51.28515625" style="188" customWidth="1"/>
    <col min="3573" max="3573" width="10.42578125" style="188" bestFit="1" customWidth="1"/>
    <col min="3574" max="3574" width="11.28515625" style="188" bestFit="1" customWidth="1"/>
    <col min="3575" max="3575" width="6.85546875" style="188" bestFit="1" customWidth="1"/>
    <col min="3576" max="3576" width="6.140625" style="188" bestFit="1" customWidth="1"/>
    <col min="3577" max="3577" width="7.28515625" style="188" bestFit="1" customWidth="1"/>
    <col min="3578" max="3578" width="9.7109375" style="188" bestFit="1" customWidth="1"/>
    <col min="3579" max="3579" width="10.140625" style="188" bestFit="1" customWidth="1"/>
    <col min="3580" max="3583" width="11.28515625" style="188" bestFit="1" customWidth="1"/>
    <col min="3584" max="3585" width="5.140625" style="188" bestFit="1" customWidth="1"/>
    <col min="3586" max="3586" width="5.5703125" style="188" bestFit="1" customWidth="1"/>
    <col min="3587" max="3587" width="1.85546875" style="188" customWidth="1"/>
    <col min="3588" max="3588" width="10.140625" style="188" bestFit="1" customWidth="1"/>
    <col min="3589" max="3589" width="9.140625" style="188" bestFit="1" customWidth="1"/>
    <col min="3590" max="3591" width="7.5703125" style="188" bestFit="1" customWidth="1"/>
    <col min="3592" max="3827" width="9.140625" style="188"/>
    <col min="3828" max="3828" width="51.28515625" style="188" customWidth="1"/>
    <col min="3829" max="3829" width="10.42578125" style="188" bestFit="1" customWidth="1"/>
    <col min="3830" max="3830" width="11.28515625" style="188" bestFit="1" customWidth="1"/>
    <col min="3831" max="3831" width="6.85546875" style="188" bestFit="1" customWidth="1"/>
    <col min="3832" max="3832" width="6.140625" style="188" bestFit="1" customWidth="1"/>
    <col min="3833" max="3833" width="7.28515625" style="188" bestFit="1" customWidth="1"/>
    <col min="3834" max="3834" width="9.7109375" style="188" bestFit="1" customWidth="1"/>
    <col min="3835" max="3835" width="10.140625" style="188" bestFit="1" customWidth="1"/>
    <col min="3836" max="3839" width="11.28515625" style="188" bestFit="1" customWidth="1"/>
    <col min="3840" max="3841" width="5.140625" style="188" bestFit="1" customWidth="1"/>
    <col min="3842" max="3842" width="5.5703125" style="188" bestFit="1" customWidth="1"/>
    <col min="3843" max="3843" width="1.85546875" style="188" customWidth="1"/>
    <col min="3844" max="3844" width="10.140625" style="188" bestFit="1" customWidth="1"/>
    <col min="3845" max="3845" width="9.140625" style="188" bestFit="1" customWidth="1"/>
    <col min="3846" max="3847" width="7.5703125" style="188" bestFit="1" customWidth="1"/>
    <col min="3848" max="4083" width="9.140625" style="188"/>
    <col min="4084" max="4084" width="51.28515625" style="188" customWidth="1"/>
    <col min="4085" max="4085" width="10.42578125" style="188" bestFit="1" customWidth="1"/>
    <col min="4086" max="4086" width="11.28515625" style="188" bestFit="1" customWidth="1"/>
    <col min="4087" max="4087" width="6.85546875" style="188" bestFit="1" customWidth="1"/>
    <col min="4088" max="4088" width="6.140625" style="188" bestFit="1" customWidth="1"/>
    <col min="4089" max="4089" width="7.28515625" style="188" bestFit="1" customWidth="1"/>
    <col min="4090" max="4090" width="9.7109375" style="188" bestFit="1" customWidth="1"/>
    <col min="4091" max="4091" width="10.140625" style="188" bestFit="1" customWidth="1"/>
    <col min="4092" max="4095" width="11.28515625" style="188" bestFit="1" customWidth="1"/>
    <col min="4096" max="4097" width="5.140625" style="188" bestFit="1" customWidth="1"/>
    <col min="4098" max="4098" width="5.5703125" style="188" bestFit="1" customWidth="1"/>
    <col min="4099" max="4099" width="1.85546875" style="188" customWidth="1"/>
    <col min="4100" max="4100" width="10.140625" style="188" bestFit="1" customWidth="1"/>
    <col min="4101" max="4101" width="9.140625" style="188" bestFit="1" customWidth="1"/>
    <col min="4102" max="4103" width="7.5703125" style="188" bestFit="1" customWidth="1"/>
    <col min="4104" max="4339" width="9.140625" style="188"/>
    <col min="4340" max="4340" width="51.28515625" style="188" customWidth="1"/>
    <col min="4341" max="4341" width="10.42578125" style="188" bestFit="1" customWidth="1"/>
    <col min="4342" max="4342" width="11.28515625" style="188" bestFit="1" customWidth="1"/>
    <col min="4343" max="4343" width="6.85546875" style="188" bestFit="1" customWidth="1"/>
    <col min="4344" max="4344" width="6.140625" style="188" bestFit="1" customWidth="1"/>
    <col min="4345" max="4345" width="7.28515625" style="188" bestFit="1" customWidth="1"/>
    <col min="4346" max="4346" width="9.7109375" style="188" bestFit="1" customWidth="1"/>
    <col min="4347" max="4347" width="10.140625" style="188" bestFit="1" customWidth="1"/>
    <col min="4348" max="4351" width="11.28515625" style="188" bestFit="1" customWidth="1"/>
    <col min="4352" max="4353" width="5.140625" style="188" bestFit="1" customWidth="1"/>
    <col min="4354" max="4354" width="5.5703125" style="188" bestFit="1" customWidth="1"/>
    <col min="4355" max="4355" width="1.85546875" style="188" customWidth="1"/>
    <col min="4356" max="4356" width="10.140625" style="188" bestFit="1" customWidth="1"/>
    <col min="4357" max="4357" width="9.140625" style="188" bestFit="1" customWidth="1"/>
    <col min="4358" max="4359" width="7.5703125" style="188" bestFit="1" customWidth="1"/>
    <col min="4360" max="4595" width="9.140625" style="188"/>
    <col min="4596" max="4596" width="51.28515625" style="188" customWidth="1"/>
    <col min="4597" max="4597" width="10.42578125" style="188" bestFit="1" customWidth="1"/>
    <col min="4598" max="4598" width="11.28515625" style="188" bestFit="1" customWidth="1"/>
    <col min="4599" max="4599" width="6.85546875" style="188" bestFit="1" customWidth="1"/>
    <col min="4600" max="4600" width="6.140625" style="188" bestFit="1" customWidth="1"/>
    <col min="4601" max="4601" width="7.28515625" style="188" bestFit="1" customWidth="1"/>
    <col min="4602" max="4602" width="9.7109375" style="188" bestFit="1" customWidth="1"/>
    <col min="4603" max="4603" width="10.140625" style="188" bestFit="1" customWidth="1"/>
    <col min="4604" max="4607" width="11.28515625" style="188" bestFit="1" customWidth="1"/>
    <col min="4608" max="4609" width="5.140625" style="188" bestFit="1" customWidth="1"/>
    <col min="4610" max="4610" width="5.5703125" style="188" bestFit="1" customWidth="1"/>
    <col min="4611" max="4611" width="1.85546875" style="188" customWidth="1"/>
    <col min="4612" max="4612" width="10.140625" style="188" bestFit="1" customWidth="1"/>
    <col min="4613" max="4613" width="9.140625" style="188" bestFit="1" customWidth="1"/>
    <col min="4614" max="4615" width="7.5703125" style="188" bestFit="1" customWidth="1"/>
    <col min="4616" max="4851" width="9.140625" style="188"/>
    <col min="4852" max="4852" width="51.28515625" style="188" customWidth="1"/>
    <col min="4853" max="4853" width="10.42578125" style="188" bestFit="1" customWidth="1"/>
    <col min="4854" max="4854" width="11.28515625" style="188" bestFit="1" customWidth="1"/>
    <col min="4855" max="4855" width="6.85546875" style="188" bestFit="1" customWidth="1"/>
    <col min="4856" max="4856" width="6.140625" style="188" bestFit="1" customWidth="1"/>
    <col min="4857" max="4857" width="7.28515625" style="188" bestFit="1" customWidth="1"/>
    <col min="4858" max="4858" width="9.7109375" style="188" bestFit="1" customWidth="1"/>
    <col min="4859" max="4859" width="10.140625" style="188" bestFit="1" customWidth="1"/>
    <col min="4860" max="4863" width="11.28515625" style="188" bestFit="1" customWidth="1"/>
    <col min="4864" max="4865" width="5.140625" style="188" bestFit="1" customWidth="1"/>
    <col min="4866" max="4866" width="5.5703125" style="188" bestFit="1" customWidth="1"/>
    <col min="4867" max="4867" width="1.85546875" style="188" customWidth="1"/>
    <col min="4868" max="4868" width="10.140625" style="188" bestFit="1" customWidth="1"/>
    <col min="4869" max="4869" width="9.140625" style="188" bestFit="1" customWidth="1"/>
    <col min="4870" max="4871" width="7.5703125" style="188" bestFit="1" customWidth="1"/>
    <col min="4872" max="5107" width="9.140625" style="188"/>
    <col min="5108" max="5108" width="51.28515625" style="188" customWidth="1"/>
    <col min="5109" max="5109" width="10.42578125" style="188" bestFit="1" customWidth="1"/>
    <col min="5110" max="5110" width="11.28515625" style="188" bestFit="1" customWidth="1"/>
    <col min="5111" max="5111" width="6.85546875" style="188" bestFit="1" customWidth="1"/>
    <col min="5112" max="5112" width="6.140625" style="188" bestFit="1" customWidth="1"/>
    <col min="5113" max="5113" width="7.28515625" style="188" bestFit="1" customWidth="1"/>
    <col min="5114" max="5114" width="9.7109375" style="188" bestFit="1" customWidth="1"/>
    <col min="5115" max="5115" width="10.140625" style="188" bestFit="1" customWidth="1"/>
    <col min="5116" max="5119" width="11.28515625" style="188" bestFit="1" customWidth="1"/>
    <col min="5120" max="5121" width="5.140625" style="188" bestFit="1" customWidth="1"/>
    <col min="5122" max="5122" width="5.5703125" style="188" bestFit="1" customWidth="1"/>
    <col min="5123" max="5123" width="1.85546875" style="188" customWidth="1"/>
    <col min="5124" max="5124" width="10.140625" style="188" bestFit="1" customWidth="1"/>
    <col min="5125" max="5125" width="9.140625" style="188" bestFit="1" customWidth="1"/>
    <col min="5126" max="5127" width="7.5703125" style="188" bestFit="1" customWidth="1"/>
    <col min="5128" max="5363" width="9.140625" style="188"/>
    <col min="5364" max="5364" width="51.28515625" style="188" customWidth="1"/>
    <col min="5365" max="5365" width="10.42578125" style="188" bestFit="1" customWidth="1"/>
    <col min="5366" max="5366" width="11.28515625" style="188" bestFit="1" customWidth="1"/>
    <col min="5367" max="5367" width="6.85546875" style="188" bestFit="1" customWidth="1"/>
    <col min="5368" max="5368" width="6.140625" style="188" bestFit="1" customWidth="1"/>
    <col min="5369" max="5369" width="7.28515625" style="188" bestFit="1" customWidth="1"/>
    <col min="5370" max="5370" width="9.7109375" style="188" bestFit="1" customWidth="1"/>
    <col min="5371" max="5371" width="10.140625" style="188" bestFit="1" customWidth="1"/>
    <col min="5372" max="5375" width="11.28515625" style="188" bestFit="1" customWidth="1"/>
    <col min="5376" max="5377" width="5.140625" style="188" bestFit="1" customWidth="1"/>
    <col min="5378" max="5378" width="5.5703125" style="188" bestFit="1" customWidth="1"/>
    <col min="5379" max="5379" width="1.85546875" style="188" customWidth="1"/>
    <col min="5380" max="5380" width="10.140625" style="188" bestFit="1" customWidth="1"/>
    <col min="5381" max="5381" width="9.140625" style="188" bestFit="1" customWidth="1"/>
    <col min="5382" max="5383" width="7.5703125" style="188" bestFit="1" customWidth="1"/>
    <col min="5384" max="5619" width="9.140625" style="188"/>
    <col min="5620" max="5620" width="51.28515625" style="188" customWidth="1"/>
    <col min="5621" max="5621" width="10.42578125" style="188" bestFit="1" customWidth="1"/>
    <col min="5622" max="5622" width="11.28515625" style="188" bestFit="1" customWidth="1"/>
    <col min="5623" max="5623" width="6.85546875" style="188" bestFit="1" customWidth="1"/>
    <col min="5624" max="5624" width="6.140625" style="188" bestFit="1" customWidth="1"/>
    <col min="5625" max="5625" width="7.28515625" style="188" bestFit="1" customWidth="1"/>
    <col min="5626" max="5626" width="9.7109375" style="188" bestFit="1" customWidth="1"/>
    <col min="5627" max="5627" width="10.140625" style="188" bestFit="1" customWidth="1"/>
    <col min="5628" max="5631" width="11.28515625" style="188" bestFit="1" customWidth="1"/>
    <col min="5632" max="5633" width="5.140625" style="188" bestFit="1" customWidth="1"/>
    <col min="5634" max="5634" width="5.5703125" style="188" bestFit="1" customWidth="1"/>
    <col min="5635" max="5635" width="1.85546875" style="188" customWidth="1"/>
    <col min="5636" max="5636" width="10.140625" style="188" bestFit="1" customWidth="1"/>
    <col min="5637" max="5637" width="9.140625" style="188" bestFit="1" customWidth="1"/>
    <col min="5638" max="5639" width="7.5703125" style="188" bestFit="1" customWidth="1"/>
    <col min="5640" max="5875" width="9.140625" style="188"/>
    <col min="5876" max="5876" width="51.28515625" style="188" customWidth="1"/>
    <col min="5877" max="5877" width="10.42578125" style="188" bestFit="1" customWidth="1"/>
    <col min="5878" max="5878" width="11.28515625" style="188" bestFit="1" customWidth="1"/>
    <col min="5879" max="5879" width="6.85546875" style="188" bestFit="1" customWidth="1"/>
    <col min="5880" max="5880" width="6.140625" style="188" bestFit="1" customWidth="1"/>
    <col min="5881" max="5881" width="7.28515625" style="188" bestFit="1" customWidth="1"/>
    <col min="5882" max="5882" width="9.7109375" style="188" bestFit="1" customWidth="1"/>
    <col min="5883" max="5883" width="10.140625" style="188" bestFit="1" customWidth="1"/>
    <col min="5884" max="5887" width="11.28515625" style="188" bestFit="1" customWidth="1"/>
    <col min="5888" max="5889" width="5.140625" style="188" bestFit="1" customWidth="1"/>
    <col min="5890" max="5890" width="5.5703125" style="188" bestFit="1" customWidth="1"/>
    <col min="5891" max="5891" width="1.85546875" style="188" customWidth="1"/>
    <col min="5892" max="5892" width="10.140625" style="188" bestFit="1" customWidth="1"/>
    <col min="5893" max="5893" width="9.140625" style="188" bestFit="1" customWidth="1"/>
    <col min="5894" max="5895" width="7.5703125" style="188" bestFit="1" customWidth="1"/>
    <col min="5896" max="6131" width="9.140625" style="188"/>
    <col min="6132" max="6132" width="51.28515625" style="188" customWidth="1"/>
    <col min="6133" max="6133" width="10.42578125" style="188" bestFit="1" customWidth="1"/>
    <col min="6134" max="6134" width="11.28515625" style="188" bestFit="1" customWidth="1"/>
    <col min="6135" max="6135" width="6.85546875" style="188" bestFit="1" customWidth="1"/>
    <col min="6136" max="6136" width="6.140625" style="188" bestFit="1" customWidth="1"/>
    <col min="6137" max="6137" width="7.28515625" style="188" bestFit="1" customWidth="1"/>
    <col min="6138" max="6138" width="9.7109375" style="188" bestFit="1" customWidth="1"/>
    <col min="6139" max="6139" width="10.140625" style="188" bestFit="1" customWidth="1"/>
    <col min="6140" max="6143" width="11.28515625" style="188" bestFit="1" customWidth="1"/>
    <col min="6144" max="6145" width="5.140625" style="188" bestFit="1" customWidth="1"/>
    <col min="6146" max="6146" width="5.5703125" style="188" bestFit="1" customWidth="1"/>
    <col min="6147" max="6147" width="1.85546875" style="188" customWidth="1"/>
    <col min="6148" max="6148" width="10.140625" style="188" bestFit="1" customWidth="1"/>
    <col min="6149" max="6149" width="9.140625" style="188" bestFit="1" customWidth="1"/>
    <col min="6150" max="6151" width="7.5703125" style="188" bestFit="1" customWidth="1"/>
    <col min="6152" max="6387" width="9.140625" style="188"/>
    <col min="6388" max="6388" width="51.28515625" style="188" customWidth="1"/>
    <col min="6389" max="6389" width="10.42578125" style="188" bestFit="1" customWidth="1"/>
    <col min="6390" max="6390" width="11.28515625" style="188" bestFit="1" customWidth="1"/>
    <col min="6391" max="6391" width="6.85546875" style="188" bestFit="1" customWidth="1"/>
    <col min="6392" max="6392" width="6.140625" style="188" bestFit="1" customWidth="1"/>
    <col min="6393" max="6393" width="7.28515625" style="188" bestFit="1" customWidth="1"/>
    <col min="6394" max="6394" width="9.7109375" style="188" bestFit="1" customWidth="1"/>
    <col min="6395" max="6395" width="10.140625" style="188" bestFit="1" customWidth="1"/>
    <col min="6396" max="6399" width="11.28515625" style="188" bestFit="1" customWidth="1"/>
    <col min="6400" max="6401" width="5.140625" style="188" bestFit="1" customWidth="1"/>
    <col min="6402" max="6402" width="5.5703125" style="188" bestFit="1" customWidth="1"/>
    <col min="6403" max="6403" width="1.85546875" style="188" customWidth="1"/>
    <col min="6404" max="6404" width="10.140625" style="188" bestFit="1" customWidth="1"/>
    <col min="6405" max="6405" width="9.140625" style="188" bestFit="1" customWidth="1"/>
    <col min="6406" max="6407" width="7.5703125" style="188" bestFit="1" customWidth="1"/>
    <col min="6408" max="6643" width="9.140625" style="188"/>
    <col min="6644" max="6644" width="51.28515625" style="188" customWidth="1"/>
    <col min="6645" max="6645" width="10.42578125" style="188" bestFit="1" customWidth="1"/>
    <col min="6646" max="6646" width="11.28515625" style="188" bestFit="1" customWidth="1"/>
    <col min="6647" max="6647" width="6.85546875" style="188" bestFit="1" customWidth="1"/>
    <col min="6648" max="6648" width="6.140625" style="188" bestFit="1" customWidth="1"/>
    <col min="6649" max="6649" width="7.28515625" style="188" bestFit="1" customWidth="1"/>
    <col min="6650" max="6650" width="9.7109375" style="188" bestFit="1" customWidth="1"/>
    <col min="6651" max="6651" width="10.140625" style="188" bestFit="1" customWidth="1"/>
    <col min="6652" max="6655" width="11.28515625" style="188" bestFit="1" customWidth="1"/>
    <col min="6656" max="6657" width="5.140625" style="188" bestFit="1" customWidth="1"/>
    <col min="6658" max="6658" width="5.5703125" style="188" bestFit="1" customWidth="1"/>
    <col min="6659" max="6659" width="1.85546875" style="188" customWidth="1"/>
    <col min="6660" max="6660" width="10.140625" style="188" bestFit="1" customWidth="1"/>
    <col min="6661" max="6661" width="9.140625" style="188" bestFit="1" customWidth="1"/>
    <col min="6662" max="6663" width="7.5703125" style="188" bestFit="1" customWidth="1"/>
    <col min="6664" max="6899" width="9.140625" style="188"/>
    <col min="6900" max="6900" width="51.28515625" style="188" customWidth="1"/>
    <col min="6901" max="6901" width="10.42578125" style="188" bestFit="1" customWidth="1"/>
    <col min="6902" max="6902" width="11.28515625" style="188" bestFit="1" customWidth="1"/>
    <col min="6903" max="6903" width="6.85546875" style="188" bestFit="1" customWidth="1"/>
    <col min="6904" max="6904" width="6.140625" style="188" bestFit="1" customWidth="1"/>
    <col min="6905" max="6905" width="7.28515625" style="188" bestFit="1" customWidth="1"/>
    <col min="6906" max="6906" width="9.7109375" style="188" bestFit="1" customWidth="1"/>
    <col min="6907" max="6907" width="10.140625" style="188" bestFit="1" customWidth="1"/>
    <col min="6908" max="6911" width="11.28515625" style="188" bestFit="1" customWidth="1"/>
    <col min="6912" max="6913" width="5.140625" style="188" bestFit="1" customWidth="1"/>
    <col min="6914" max="6914" width="5.5703125" style="188" bestFit="1" customWidth="1"/>
    <col min="6915" max="6915" width="1.85546875" style="188" customWidth="1"/>
    <col min="6916" max="6916" width="10.140625" style="188" bestFit="1" customWidth="1"/>
    <col min="6917" max="6917" width="9.140625" style="188" bestFit="1" customWidth="1"/>
    <col min="6918" max="6919" width="7.5703125" style="188" bestFit="1" customWidth="1"/>
    <col min="6920" max="7155" width="9.140625" style="188"/>
    <col min="7156" max="7156" width="51.28515625" style="188" customWidth="1"/>
    <col min="7157" max="7157" width="10.42578125" style="188" bestFit="1" customWidth="1"/>
    <col min="7158" max="7158" width="11.28515625" style="188" bestFit="1" customWidth="1"/>
    <col min="7159" max="7159" width="6.85546875" style="188" bestFit="1" customWidth="1"/>
    <col min="7160" max="7160" width="6.140625" style="188" bestFit="1" customWidth="1"/>
    <col min="7161" max="7161" width="7.28515625" style="188" bestFit="1" customWidth="1"/>
    <col min="7162" max="7162" width="9.7109375" style="188" bestFit="1" customWidth="1"/>
    <col min="7163" max="7163" width="10.140625" style="188" bestFit="1" customWidth="1"/>
    <col min="7164" max="7167" width="11.28515625" style="188" bestFit="1" customWidth="1"/>
    <col min="7168" max="7169" width="5.140625" style="188" bestFit="1" customWidth="1"/>
    <col min="7170" max="7170" width="5.5703125" style="188" bestFit="1" customWidth="1"/>
    <col min="7171" max="7171" width="1.85546875" style="188" customWidth="1"/>
    <col min="7172" max="7172" width="10.140625" style="188" bestFit="1" customWidth="1"/>
    <col min="7173" max="7173" width="9.140625" style="188" bestFit="1" customWidth="1"/>
    <col min="7174" max="7175" width="7.5703125" style="188" bestFit="1" customWidth="1"/>
    <col min="7176" max="7411" width="9.140625" style="188"/>
    <col min="7412" max="7412" width="51.28515625" style="188" customWidth="1"/>
    <col min="7413" max="7413" width="10.42578125" style="188" bestFit="1" customWidth="1"/>
    <col min="7414" max="7414" width="11.28515625" style="188" bestFit="1" customWidth="1"/>
    <col min="7415" max="7415" width="6.85546875" style="188" bestFit="1" customWidth="1"/>
    <col min="7416" max="7416" width="6.140625" style="188" bestFit="1" customWidth="1"/>
    <col min="7417" max="7417" width="7.28515625" style="188" bestFit="1" customWidth="1"/>
    <col min="7418" max="7418" width="9.7109375" style="188" bestFit="1" customWidth="1"/>
    <col min="7419" max="7419" width="10.140625" style="188" bestFit="1" customWidth="1"/>
    <col min="7420" max="7423" width="11.28515625" style="188" bestFit="1" customWidth="1"/>
    <col min="7424" max="7425" width="5.140625" style="188" bestFit="1" customWidth="1"/>
    <col min="7426" max="7426" width="5.5703125" style="188" bestFit="1" customWidth="1"/>
    <col min="7427" max="7427" width="1.85546875" style="188" customWidth="1"/>
    <col min="7428" max="7428" width="10.140625" style="188" bestFit="1" customWidth="1"/>
    <col min="7429" max="7429" width="9.140625" style="188" bestFit="1" customWidth="1"/>
    <col min="7430" max="7431" width="7.5703125" style="188" bestFit="1" customWidth="1"/>
    <col min="7432" max="7667" width="9.140625" style="188"/>
    <col min="7668" max="7668" width="51.28515625" style="188" customWidth="1"/>
    <col min="7669" max="7669" width="10.42578125" style="188" bestFit="1" customWidth="1"/>
    <col min="7670" max="7670" width="11.28515625" style="188" bestFit="1" customWidth="1"/>
    <col min="7671" max="7671" width="6.85546875" style="188" bestFit="1" customWidth="1"/>
    <col min="7672" max="7672" width="6.140625" style="188" bestFit="1" customWidth="1"/>
    <col min="7673" max="7673" width="7.28515625" style="188" bestFit="1" customWidth="1"/>
    <col min="7674" max="7674" width="9.7109375" style="188" bestFit="1" customWidth="1"/>
    <col min="7675" max="7675" width="10.140625" style="188" bestFit="1" customWidth="1"/>
    <col min="7676" max="7679" width="11.28515625" style="188" bestFit="1" customWidth="1"/>
    <col min="7680" max="7681" width="5.140625" style="188" bestFit="1" customWidth="1"/>
    <col min="7682" max="7682" width="5.5703125" style="188" bestFit="1" customWidth="1"/>
    <col min="7683" max="7683" width="1.85546875" style="188" customWidth="1"/>
    <col min="7684" max="7684" width="10.140625" style="188" bestFit="1" customWidth="1"/>
    <col min="7685" max="7685" width="9.140625" style="188" bestFit="1" customWidth="1"/>
    <col min="7686" max="7687" width="7.5703125" style="188" bestFit="1" customWidth="1"/>
    <col min="7688" max="7923" width="9.140625" style="188"/>
    <col min="7924" max="7924" width="51.28515625" style="188" customWidth="1"/>
    <col min="7925" max="7925" width="10.42578125" style="188" bestFit="1" customWidth="1"/>
    <col min="7926" max="7926" width="11.28515625" style="188" bestFit="1" customWidth="1"/>
    <col min="7927" max="7927" width="6.85546875" style="188" bestFit="1" customWidth="1"/>
    <col min="7928" max="7928" width="6.140625" style="188" bestFit="1" customWidth="1"/>
    <col min="7929" max="7929" width="7.28515625" style="188" bestFit="1" customWidth="1"/>
    <col min="7930" max="7930" width="9.7109375" style="188" bestFit="1" customWidth="1"/>
    <col min="7931" max="7931" width="10.140625" style="188" bestFit="1" customWidth="1"/>
    <col min="7932" max="7935" width="11.28515625" style="188" bestFit="1" customWidth="1"/>
    <col min="7936" max="7937" width="5.140625" style="188" bestFit="1" customWidth="1"/>
    <col min="7938" max="7938" width="5.5703125" style="188" bestFit="1" customWidth="1"/>
    <col min="7939" max="7939" width="1.85546875" style="188" customWidth="1"/>
    <col min="7940" max="7940" width="10.140625" style="188" bestFit="1" customWidth="1"/>
    <col min="7941" max="7941" width="9.140625" style="188" bestFit="1" customWidth="1"/>
    <col min="7942" max="7943" width="7.5703125" style="188" bestFit="1" customWidth="1"/>
    <col min="7944" max="8179" width="9.140625" style="188"/>
    <col min="8180" max="8180" width="51.28515625" style="188" customWidth="1"/>
    <col min="8181" max="8181" width="10.42578125" style="188" bestFit="1" customWidth="1"/>
    <col min="8182" max="8182" width="11.28515625" style="188" bestFit="1" customWidth="1"/>
    <col min="8183" max="8183" width="6.85546875" style="188" bestFit="1" customWidth="1"/>
    <col min="8184" max="8184" width="6.140625" style="188" bestFit="1" customWidth="1"/>
    <col min="8185" max="8185" width="7.28515625" style="188" bestFit="1" customWidth="1"/>
    <col min="8186" max="8186" width="9.7109375" style="188" bestFit="1" customWidth="1"/>
    <col min="8187" max="8187" width="10.140625" style="188" bestFit="1" customWidth="1"/>
    <col min="8188" max="8191" width="11.28515625" style="188" bestFit="1" customWidth="1"/>
    <col min="8192" max="8193" width="5.140625" style="188" bestFit="1" customWidth="1"/>
    <col min="8194" max="8194" width="5.5703125" style="188" bestFit="1" customWidth="1"/>
    <col min="8195" max="8195" width="1.85546875" style="188" customWidth="1"/>
    <col min="8196" max="8196" width="10.140625" style="188" bestFit="1" customWidth="1"/>
    <col min="8197" max="8197" width="9.140625" style="188" bestFit="1" customWidth="1"/>
    <col min="8198" max="8199" width="7.5703125" style="188" bestFit="1" customWidth="1"/>
    <col min="8200" max="8435" width="9.140625" style="188"/>
    <col min="8436" max="8436" width="51.28515625" style="188" customWidth="1"/>
    <col min="8437" max="8437" width="10.42578125" style="188" bestFit="1" customWidth="1"/>
    <col min="8438" max="8438" width="11.28515625" style="188" bestFit="1" customWidth="1"/>
    <col min="8439" max="8439" width="6.85546875" style="188" bestFit="1" customWidth="1"/>
    <col min="8440" max="8440" width="6.140625" style="188" bestFit="1" customWidth="1"/>
    <col min="8441" max="8441" width="7.28515625" style="188" bestFit="1" customWidth="1"/>
    <col min="8442" max="8442" width="9.7109375" style="188" bestFit="1" customWidth="1"/>
    <col min="8443" max="8443" width="10.140625" style="188" bestFit="1" customWidth="1"/>
    <col min="8444" max="8447" width="11.28515625" style="188" bestFit="1" customWidth="1"/>
    <col min="8448" max="8449" width="5.140625" style="188" bestFit="1" customWidth="1"/>
    <col min="8450" max="8450" width="5.5703125" style="188" bestFit="1" customWidth="1"/>
    <col min="8451" max="8451" width="1.85546875" style="188" customWidth="1"/>
    <col min="8452" max="8452" width="10.140625" style="188" bestFit="1" customWidth="1"/>
    <col min="8453" max="8453" width="9.140625" style="188" bestFit="1" customWidth="1"/>
    <col min="8454" max="8455" width="7.5703125" style="188" bestFit="1" customWidth="1"/>
    <col min="8456" max="8691" width="9.140625" style="188"/>
    <col min="8692" max="8692" width="51.28515625" style="188" customWidth="1"/>
    <col min="8693" max="8693" width="10.42578125" style="188" bestFit="1" customWidth="1"/>
    <col min="8694" max="8694" width="11.28515625" style="188" bestFit="1" customWidth="1"/>
    <col min="8695" max="8695" width="6.85546875" style="188" bestFit="1" customWidth="1"/>
    <col min="8696" max="8696" width="6.140625" style="188" bestFit="1" customWidth="1"/>
    <col min="8697" max="8697" width="7.28515625" style="188" bestFit="1" customWidth="1"/>
    <col min="8698" max="8698" width="9.7109375" style="188" bestFit="1" customWidth="1"/>
    <col min="8699" max="8699" width="10.140625" style="188" bestFit="1" customWidth="1"/>
    <col min="8700" max="8703" width="11.28515625" style="188" bestFit="1" customWidth="1"/>
    <col min="8704" max="8705" width="5.140625" style="188" bestFit="1" customWidth="1"/>
    <col min="8706" max="8706" width="5.5703125" style="188" bestFit="1" customWidth="1"/>
    <col min="8707" max="8707" width="1.85546875" style="188" customWidth="1"/>
    <col min="8708" max="8708" width="10.140625" style="188" bestFit="1" customWidth="1"/>
    <col min="8709" max="8709" width="9.140625" style="188" bestFit="1" customWidth="1"/>
    <col min="8710" max="8711" width="7.5703125" style="188" bestFit="1" customWidth="1"/>
    <col min="8712" max="8947" width="9.140625" style="188"/>
    <col min="8948" max="8948" width="51.28515625" style="188" customWidth="1"/>
    <col min="8949" max="8949" width="10.42578125" style="188" bestFit="1" customWidth="1"/>
    <col min="8950" max="8950" width="11.28515625" style="188" bestFit="1" customWidth="1"/>
    <col min="8951" max="8951" width="6.85546875" style="188" bestFit="1" customWidth="1"/>
    <col min="8952" max="8952" width="6.140625" style="188" bestFit="1" customWidth="1"/>
    <col min="8953" max="8953" width="7.28515625" style="188" bestFit="1" customWidth="1"/>
    <col min="8954" max="8954" width="9.7109375" style="188" bestFit="1" customWidth="1"/>
    <col min="8955" max="8955" width="10.140625" style="188" bestFit="1" customWidth="1"/>
    <col min="8956" max="8959" width="11.28515625" style="188" bestFit="1" customWidth="1"/>
    <col min="8960" max="8961" width="5.140625" style="188" bestFit="1" customWidth="1"/>
    <col min="8962" max="8962" width="5.5703125" style="188" bestFit="1" customWidth="1"/>
    <col min="8963" max="8963" width="1.85546875" style="188" customWidth="1"/>
    <col min="8964" max="8964" width="10.140625" style="188" bestFit="1" customWidth="1"/>
    <col min="8965" max="8965" width="9.140625" style="188" bestFit="1" customWidth="1"/>
    <col min="8966" max="8967" width="7.5703125" style="188" bestFit="1" customWidth="1"/>
    <col min="8968" max="9203" width="9.140625" style="188"/>
    <col min="9204" max="9204" width="51.28515625" style="188" customWidth="1"/>
    <col min="9205" max="9205" width="10.42578125" style="188" bestFit="1" customWidth="1"/>
    <col min="9206" max="9206" width="11.28515625" style="188" bestFit="1" customWidth="1"/>
    <col min="9207" max="9207" width="6.85546875" style="188" bestFit="1" customWidth="1"/>
    <col min="9208" max="9208" width="6.140625" style="188" bestFit="1" customWidth="1"/>
    <col min="9209" max="9209" width="7.28515625" style="188" bestFit="1" customWidth="1"/>
    <col min="9210" max="9210" width="9.7109375" style="188" bestFit="1" customWidth="1"/>
    <col min="9211" max="9211" width="10.140625" style="188" bestFit="1" customWidth="1"/>
    <col min="9212" max="9215" width="11.28515625" style="188" bestFit="1" customWidth="1"/>
    <col min="9216" max="9217" width="5.140625" style="188" bestFit="1" customWidth="1"/>
    <col min="9218" max="9218" width="5.5703125" style="188" bestFit="1" customWidth="1"/>
    <col min="9219" max="9219" width="1.85546875" style="188" customWidth="1"/>
    <col min="9220" max="9220" width="10.140625" style="188" bestFit="1" customWidth="1"/>
    <col min="9221" max="9221" width="9.140625" style="188" bestFit="1" customWidth="1"/>
    <col min="9222" max="9223" width="7.5703125" style="188" bestFit="1" customWidth="1"/>
    <col min="9224" max="9459" width="9.140625" style="188"/>
    <col min="9460" max="9460" width="51.28515625" style="188" customWidth="1"/>
    <col min="9461" max="9461" width="10.42578125" style="188" bestFit="1" customWidth="1"/>
    <col min="9462" max="9462" width="11.28515625" style="188" bestFit="1" customWidth="1"/>
    <col min="9463" max="9463" width="6.85546875" style="188" bestFit="1" customWidth="1"/>
    <col min="9464" max="9464" width="6.140625" style="188" bestFit="1" customWidth="1"/>
    <col min="9465" max="9465" width="7.28515625" style="188" bestFit="1" customWidth="1"/>
    <col min="9466" max="9466" width="9.7109375" style="188" bestFit="1" customWidth="1"/>
    <col min="9467" max="9467" width="10.140625" style="188" bestFit="1" customWidth="1"/>
    <col min="9468" max="9471" width="11.28515625" style="188" bestFit="1" customWidth="1"/>
    <col min="9472" max="9473" width="5.140625" style="188" bestFit="1" customWidth="1"/>
    <col min="9474" max="9474" width="5.5703125" style="188" bestFit="1" customWidth="1"/>
    <col min="9475" max="9475" width="1.85546875" style="188" customWidth="1"/>
    <col min="9476" max="9476" width="10.140625" style="188" bestFit="1" customWidth="1"/>
    <col min="9477" max="9477" width="9.140625" style="188" bestFit="1" customWidth="1"/>
    <col min="9478" max="9479" width="7.5703125" style="188" bestFit="1" customWidth="1"/>
    <col min="9480" max="9715" width="9.140625" style="188"/>
    <col min="9716" max="9716" width="51.28515625" style="188" customWidth="1"/>
    <col min="9717" max="9717" width="10.42578125" style="188" bestFit="1" customWidth="1"/>
    <col min="9718" max="9718" width="11.28515625" style="188" bestFit="1" customWidth="1"/>
    <col min="9719" max="9719" width="6.85546875" style="188" bestFit="1" customWidth="1"/>
    <col min="9720" max="9720" width="6.140625" style="188" bestFit="1" customWidth="1"/>
    <col min="9721" max="9721" width="7.28515625" style="188" bestFit="1" customWidth="1"/>
    <col min="9722" max="9722" width="9.7109375" style="188" bestFit="1" customWidth="1"/>
    <col min="9723" max="9723" width="10.140625" style="188" bestFit="1" customWidth="1"/>
    <col min="9724" max="9727" width="11.28515625" style="188" bestFit="1" customWidth="1"/>
    <col min="9728" max="9729" width="5.140625" style="188" bestFit="1" customWidth="1"/>
    <col min="9730" max="9730" width="5.5703125" style="188" bestFit="1" customWidth="1"/>
    <col min="9731" max="9731" width="1.85546875" style="188" customWidth="1"/>
    <col min="9732" max="9732" width="10.140625" style="188" bestFit="1" customWidth="1"/>
    <col min="9733" max="9733" width="9.140625" style="188" bestFit="1" customWidth="1"/>
    <col min="9734" max="9735" width="7.5703125" style="188" bestFit="1" customWidth="1"/>
    <col min="9736" max="9971" width="9.140625" style="188"/>
    <col min="9972" max="9972" width="51.28515625" style="188" customWidth="1"/>
    <col min="9973" max="9973" width="10.42578125" style="188" bestFit="1" customWidth="1"/>
    <col min="9974" max="9974" width="11.28515625" style="188" bestFit="1" customWidth="1"/>
    <col min="9975" max="9975" width="6.85546875" style="188" bestFit="1" customWidth="1"/>
    <col min="9976" max="9976" width="6.140625" style="188" bestFit="1" customWidth="1"/>
    <col min="9977" max="9977" width="7.28515625" style="188" bestFit="1" customWidth="1"/>
    <col min="9978" max="9978" width="9.7109375" style="188" bestFit="1" customWidth="1"/>
    <col min="9979" max="9979" width="10.140625" style="188" bestFit="1" customWidth="1"/>
    <col min="9980" max="9983" width="11.28515625" style="188" bestFit="1" customWidth="1"/>
    <col min="9984" max="9985" width="5.140625" style="188" bestFit="1" customWidth="1"/>
    <col min="9986" max="9986" width="5.5703125" style="188" bestFit="1" customWidth="1"/>
    <col min="9987" max="9987" width="1.85546875" style="188" customWidth="1"/>
    <col min="9988" max="9988" width="10.140625" style="188" bestFit="1" customWidth="1"/>
    <col min="9989" max="9989" width="9.140625" style="188" bestFit="1" customWidth="1"/>
    <col min="9990" max="9991" width="7.5703125" style="188" bestFit="1" customWidth="1"/>
    <col min="9992" max="10227" width="9.140625" style="188"/>
    <col min="10228" max="10228" width="51.28515625" style="188" customWidth="1"/>
    <col min="10229" max="10229" width="10.42578125" style="188" bestFit="1" customWidth="1"/>
    <col min="10230" max="10230" width="11.28515625" style="188" bestFit="1" customWidth="1"/>
    <col min="10231" max="10231" width="6.85546875" style="188" bestFit="1" customWidth="1"/>
    <col min="10232" max="10232" width="6.140625" style="188" bestFit="1" customWidth="1"/>
    <col min="10233" max="10233" width="7.28515625" style="188" bestFit="1" customWidth="1"/>
    <col min="10234" max="10234" width="9.7109375" style="188" bestFit="1" customWidth="1"/>
    <col min="10235" max="10235" width="10.140625" style="188" bestFit="1" customWidth="1"/>
    <col min="10236" max="10239" width="11.28515625" style="188" bestFit="1" customWidth="1"/>
    <col min="10240" max="10241" width="5.140625" style="188" bestFit="1" customWidth="1"/>
    <col min="10242" max="10242" width="5.5703125" style="188" bestFit="1" customWidth="1"/>
    <col min="10243" max="10243" width="1.85546875" style="188" customWidth="1"/>
    <col min="10244" max="10244" width="10.140625" style="188" bestFit="1" customWidth="1"/>
    <col min="10245" max="10245" width="9.140625" style="188" bestFit="1" customWidth="1"/>
    <col min="10246" max="10247" width="7.5703125" style="188" bestFit="1" customWidth="1"/>
    <col min="10248" max="10483" width="9.140625" style="188"/>
    <col min="10484" max="10484" width="51.28515625" style="188" customWidth="1"/>
    <col min="10485" max="10485" width="10.42578125" style="188" bestFit="1" customWidth="1"/>
    <col min="10486" max="10486" width="11.28515625" style="188" bestFit="1" customWidth="1"/>
    <col min="10487" max="10487" width="6.85546875" style="188" bestFit="1" customWidth="1"/>
    <col min="10488" max="10488" width="6.140625" style="188" bestFit="1" customWidth="1"/>
    <col min="10489" max="10489" width="7.28515625" style="188" bestFit="1" customWidth="1"/>
    <col min="10490" max="10490" width="9.7109375" style="188" bestFit="1" customWidth="1"/>
    <col min="10491" max="10491" width="10.140625" style="188" bestFit="1" customWidth="1"/>
    <col min="10492" max="10495" width="11.28515625" style="188" bestFit="1" customWidth="1"/>
    <col min="10496" max="10497" width="5.140625" style="188" bestFit="1" customWidth="1"/>
    <col min="10498" max="10498" width="5.5703125" style="188" bestFit="1" customWidth="1"/>
    <col min="10499" max="10499" width="1.85546875" style="188" customWidth="1"/>
    <col min="10500" max="10500" width="10.140625" style="188" bestFit="1" customWidth="1"/>
    <col min="10501" max="10501" width="9.140625" style="188" bestFit="1" customWidth="1"/>
    <col min="10502" max="10503" width="7.5703125" style="188" bestFit="1" customWidth="1"/>
    <col min="10504" max="10739" width="9.140625" style="188"/>
    <col min="10740" max="10740" width="51.28515625" style="188" customWidth="1"/>
    <col min="10741" max="10741" width="10.42578125" style="188" bestFit="1" customWidth="1"/>
    <col min="10742" max="10742" width="11.28515625" style="188" bestFit="1" customWidth="1"/>
    <col min="10743" max="10743" width="6.85546875" style="188" bestFit="1" customWidth="1"/>
    <col min="10744" max="10744" width="6.140625" style="188" bestFit="1" customWidth="1"/>
    <col min="10745" max="10745" width="7.28515625" style="188" bestFit="1" customWidth="1"/>
    <col min="10746" max="10746" width="9.7109375" style="188" bestFit="1" customWidth="1"/>
    <col min="10747" max="10747" width="10.140625" style="188" bestFit="1" customWidth="1"/>
    <col min="10748" max="10751" width="11.28515625" style="188" bestFit="1" customWidth="1"/>
    <col min="10752" max="10753" width="5.140625" style="188" bestFit="1" customWidth="1"/>
    <col min="10754" max="10754" width="5.5703125" style="188" bestFit="1" customWidth="1"/>
    <col min="10755" max="10755" width="1.85546875" style="188" customWidth="1"/>
    <col min="10756" max="10756" width="10.140625" style="188" bestFit="1" customWidth="1"/>
    <col min="10757" max="10757" width="9.140625" style="188" bestFit="1" customWidth="1"/>
    <col min="10758" max="10759" width="7.5703125" style="188" bestFit="1" customWidth="1"/>
    <col min="10760" max="10995" width="9.140625" style="188"/>
    <col min="10996" max="10996" width="51.28515625" style="188" customWidth="1"/>
    <col min="10997" max="10997" width="10.42578125" style="188" bestFit="1" customWidth="1"/>
    <col min="10998" max="10998" width="11.28515625" style="188" bestFit="1" customWidth="1"/>
    <col min="10999" max="10999" width="6.85546875" style="188" bestFit="1" customWidth="1"/>
    <col min="11000" max="11000" width="6.140625" style="188" bestFit="1" customWidth="1"/>
    <col min="11001" max="11001" width="7.28515625" style="188" bestFit="1" customWidth="1"/>
    <col min="11002" max="11002" width="9.7109375" style="188" bestFit="1" customWidth="1"/>
    <col min="11003" max="11003" width="10.140625" style="188" bestFit="1" customWidth="1"/>
    <col min="11004" max="11007" width="11.28515625" style="188" bestFit="1" customWidth="1"/>
    <col min="11008" max="11009" width="5.140625" style="188" bestFit="1" customWidth="1"/>
    <col min="11010" max="11010" width="5.5703125" style="188" bestFit="1" customWidth="1"/>
    <col min="11011" max="11011" width="1.85546875" style="188" customWidth="1"/>
    <col min="11012" max="11012" width="10.140625" style="188" bestFit="1" customWidth="1"/>
    <col min="11013" max="11013" width="9.140625" style="188" bestFit="1" customWidth="1"/>
    <col min="11014" max="11015" width="7.5703125" style="188" bestFit="1" customWidth="1"/>
    <col min="11016" max="11251" width="9.140625" style="188"/>
    <col min="11252" max="11252" width="51.28515625" style="188" customWidth="1"/>
    <col min="11253" max="11253" width="10.42578125" style="188" bestFit="1" customWidth="1"/>
    <col min="11254" max="11254" width="11.28515625" style="188" bestFit="1" customWidth="1"/>
    <col min="11255" max="11255" width="6.85546875" style="188" bestFit="1" customWidth="1"/>
    <col min="11256" max="11256" width="6.140625" style="188" bestFit="1" customWidth="1"/>
    <col min="11257" max="11257" width="7.28515625" style="188" bestFit="1" customWidth="1"/>
    <col min="11258" max="11258" width="9.7109375" style="188" bestFit="1" customWidth="1"/>
    <col min="11259" max="11259" width="10.140625" style="188" bestFit="1" customWidth="1"/>
    <col min="11260" max="11263" width="11.28515625" style="188" bestFit="1" customWidth="1"/>
    <col min="11264" max="11265" width="5.140625" style="188" bestFit="1" customWidth="1"/>
    <col min="11266" max="11266" width="5.5703125" style="188" bestFit="1" customWidth="1"/>
    <col min="11267" max="11267" width="1.85546875" style="188" customWidth="1"/>
    <col min="11268" max="11268" width="10.140625" style="188" bestFit="1" customWidth="1"/>
    <col min="11269" max="11269" width="9.140625" style="188" bestFit="1" customWidth="1"/>
    <col min="11270" max="11271" width="7.5703125" style="188" bestFit="1" customWidth="1"/>
    <col min="11272" max="11507" width="9.140625" style="188"/>
    <col min="11508" max="11508" width="51.28515625" style="188" customWidth="1"/>
    <col min="11509" max="11509" width="10.42578125" style="188" bestFit="1" customWidth="1"/>
    <col min="11510" max="11510" width="11.28515625" style="188" bestFit="1" customWidth="1"/>
    <col min="11511" max="11511" width="6.85546875" style="188" bestFit="1" customWidth="1"/>
    <col min="11512" max="11512" width="6.140625" style="188" bestFit="1" customWidth="1"/>
    <col min="11513" max="11513" width="7.28515625" style="188" bestFit="1" customWidth="1"/>
    <col min="11514" max="11514" width="9.7109375" style="188" bestFit="1" customWidth="1"/>
    <col min="11515" max="11515" width="10.140625" style="188" bestFit="1" customWidth="1"/>
    <col min="11516" max="11519" width="11.28515625" style="188" bestFit="1" customWidth="1"/>
    <col min="11520" max="11521" width="5.140625" style="188" bestFit="1" customWidth="1"/>
    <col min="11522" max="11522" width="5.5703125" style="188" bestFit="1" customWidth="1"/>
    <col min="11523" max="11523" width="1.85546875" style="188" customWidth="1"/>
    <col min="11524" max="11524" width="10.140625" style="188" bestFit="1" customWidth="1"/>
    <col min="11525" max="11525" width="9.140625" style="188" bestFit="1" customWidth="1"/>
    <col min="11526" max="11527" width="7.5703125" style="188" bestFit="1" customWidth="1"/>
    <col min="11528" max="11763" width="9.140625" style="188"/>
    <col min="11764" max="11764" width="51.28515625" style="188" customWidth="1"/>
    <col min="11765" max="11765" width="10.42578125" style="188" bestFit="1" customWidth="1"/>
    <col min="11766" max="11766" width="11.28515625" style="188" bestFit="1" customWidth="1"/>
    <col min="11767" max="11767" width="6.85546875" style="188" bestFit="1" customWidth="1"/>
    <col min="11768" max="11768" width="6.140625" style="188" bestFit="1" customWidth="1"/>
    <col min="11769" max="11769" width="7.28515625" style="188" bestFit="1" customWidth="1"/>
    <col min="11770" max="11770" width="9.7109375" style="188" bestFit="1" customWidth="1"/>
    <col min="11771" max="11771" width="10.140625" style="188" bestFit="1" customWidth="1"/>
    <col min="11772" max="11775" width="11.28515625" style="188" bestFit="1" customWidth="1"/>
    <col min="11776" max="11777" width="5.140625" style="188" bestFit="1" customWidth="1"/>
    <col min="11778" max="11778" width="5.5703125" style="188" bestFit="1" customWidth="1"/>
    <col min="11779" max="11779" width="1.85546875" style="188" customWidth="1"/>
    <col min="11780" max="11780" width="10.140625" style="188" bestFit="1" customWidth="1"/>
    <col min="11781" max="11781" width="9.140625" style="188" bestFit="1" customWidth="1"/>
    <col min="11782" max="11783" width="7.5703125" style="188" bestFit="1" customWidth="1"/>
    <col min="11784" max="12019" width="9.140625" style="188"/>
    <col min="12020" max="12020" width="51.28515625" style="188" customWidth="1"/>
    <col min="12021" max="12021" width="10.42578125" style="188" bestFit="1" customWidth="1"/>
    <col min="12022" max="12022" width="11.28515625" style="188" bestFit="1" customWidth="1"/>
    <col min="12023" max="12023" width="6.85546875" style="188" bestFit="1" customWidth="1"/>
    <col min="12024" max="12024" width="6.140625" style="188" bestFit="1" customWidth="1"/>
    <col min="12025" max="12025" width="7.28515625" style="188" bestFit="1" customWidth="1"/>
    <col min="12026" max="12026" width="9.7109375" style="188" bestFit="1" customWidth="1"/>
    <col min="12027" max="12027" width="10.140625" style="188" bestFit="1" customWidth="1"/>
    <col min="12028" max="12031" width="11.28515625" style="188" bestFit="1" customWidth="1"/>
    <col min="12032" max="12033" width="5.140625" style="188" bestFit="1" customWidth="1"/>
    <col min="12034" max="12034" width="5.5703125" style="188" bestFit="1" customWidth="1"/>
    <col min="12035" max="12035" width="1.85546875" style="188" customWidth="1"/>
    <col min="12036" max="12036" width="10.140625" style="188" bestFit="1" customWidth="1"/>
    <col min="12037" max="12037" width="9.140625" style="188" bestFit="1" customWidth="1"/>
    <col min="12038" max="12039" width="7.5703125" style="188" bestFit="1" customWidth="1"/>
    <col min="12040" max="12275" width="9.140625" style="188"/>
    <col min="12276" max="12276" width="51.28515625" style="188" customWidth="1"/>
    <col min="12277" max="12277" width="10.42578125" style="188" bestFit="1" customWidth="1"/>
    <col min="12278" max="12278" width="11.28515625" style="188" bestFit="1" customWidth="1"/>
    <col min="12279" max="12279" width="6.85546875" style="188" bestFit="1" customWidth="1"/>
    <col min="12280" max="12280" width="6.140625" style="188" bestFit="1" customWidth="1"/>
    <col min="12281" max="12281" width="7.28515625" style="188" bestFit="1" customWidth="1"/>
    <col min="12282" max="12282" width="9.7109375" style="188" bestFit="1" customWidth="1"/>
    <col min="12283" max="12283" width="10.140625" style="188" bestFit="1" customWidth="1"/>
    <col min="12284" max="12287" width="11.28515625" style="188" bestFit="1" customWidth="1"/>
    <col min="12288" max="12289" width="5.140625" style="188" bestFit="1" customWidth="1"/>
    <col min="12290" max="12290" width="5.5703125" style="188" bestFit="1" customWidth="1"/>
    <col min="12291" max="12291" width="1.85546875" style="188" customWidth="1"/>
    <col min="12292" max="12292" width="10.140625" style="188" bestFit="1" customWidth="1"/>
    <col min="12293" max="12293" width="9.140625" style="188" bestFit="1" customWidth="1"/>
    <col min="12294" max="12295" width="7.5703125" style="188" bestFit="1" customWidth="1"/>
    <col min="12296" max="12531" width="9.140625" style="188"/>
    <col min="12532" max="12532" width="51.28515625" style="188" customWidth="1"/>
    <col min="12533" max="12533" width="10.42578125" style="188" bestFit="1" customWidth="1"/>
    <col min="12534" max="12534" width="11.28515625" style="188" bestFit="1" customWidth="1"/>
    <col min="12535" max="12535" width="6.85546875" style="188" bestFit="1" customWidth="1"/>
    <col min="12536" max="12536" width="6.140625" style="188" bestFit="1" customWidth="1"/>
    <col min="12537" max="12537" width="7.28515625" style="188" bestFit="1" customWidth="1"/>
    <col min="12538" max="12538" width="9.7109375" style="188" bestFit="1" customWidth="1"/>
    <col min="12539" max="12539" width="10.140625" style="188" bestFit="1" customWidth="1"/>
    <col min="12540" max="12543" width="11.28515625" style="188" bestFit="1" customWidth="1"/>
    <col min="12544" max="12545" width="5.140625" style="188" bestFit="1" customWidth="1"/>
    <col min="12546" max="12546" width="5.5703125" style="188" bestFit="1" customWidth="1"/>
    <col min="12547" max="12547" width="1.85546875" style="188" customWidth="1"/>
    <col min="12548" max="12548" width="10.140625" style="188" bestFit="1" customWidth="1"/>
    <col min="12549" max="12549" width="9.140625" style="188" bestFit="1" customWidth="1"/>
    <col min="12550" max="12551" width="7.5703125" style="188" bestFit="1" customWidth="1"/>
    <col min="12552" max="12787" width="9.140625" style="188"/>
    <col min="12788" max="12788" width="51.28515625" style="188" customWidth="1"/>
    <col min="12789" max="12789" width="10.42578125" style="188" bestFit="1" customWidth="1"/>
    <col min="12790" max="12790" width="11.28515625" style="188" bestFit="1" customWidth="1"/>
    <col min="12791" max="12791" width="6.85546875" style="188" bestFit="1" customWidth="1"/>
    <col min="12792" max="12792" width="6.140625" style="188" bestFit="1" customWidth="1"/>
    <col min="12793" max="12793" width="7.28515625" style="188" bestFit="1" customWidth="1"/>
    <col min="12794" max="12794" width="9.7109375" style="188" bestFit="1" customWidth="1"/>
    <col min="12795" max="12795" width="10.140625" style="188" bestFit="1" customWidth="1"/>
    <col min="12796" max="12799" width="11.28515625" style="188" bestFit="1" customWidth="1"/>
    <col min="12800" max="12801" width="5.140625" style="188" bestFit="1" customWidth="1"/>
    <col min="12802" max="12802" width="5.5703125" style="188" bestFit="1" customWidth="1"/>
    <col min="12803" max="12803" width="1.85546875" style="188" customWidth="1"/>
    <col min="12804" max="12804" width="10.140625" style="188" bestFit="1" customWidth="1"/>
    <col min="12805" max="12805" width="9.140625" style="188" bestFit="1" customWidth="1"/>
    <col min="12806" max="12807" width="7.5703125" style="188" bestFit="1" customWidth="1"/>
    <col min="12808" max="13043" width="9.140625" style="188"/>
    <col min="13044" max="13044" width="51.28515625" style="188" customWidth="1"/>
    <col min="13045" max="13045" width="10.42578125" style="188" bestFit="1" customWidth="1"/>
    <col min="13046" max="13046" width="11.28515625" style="188" bestFit="1" customWidth="1"/>
    <col min="13047" max="13047" width="6.85546875" style="188" bestFit="1" customWidth="1"/>
    <col min="13048" max="13048" width="6.140625" style="188" bestFit="1" customWidth="1"/>
    <col min="13049" max="13049" width="7.28515625" style="188" bestFit="1" customWidth="1"/>
    <col min="13050" max="13050" width="9.7109375" style="188" bestFit="1" customWidth="1"/>
    <col min="13051" max="13051" width="10.140625" style="188" bestFit="1" customWidth="1"/>
    <col min="13052" max="13055" width="11.28515625" style="188" bestFit="1" customWidth="1"/>
    <col min="13056" max="13057" width="5.140625" style="188" bestFit="1" customWidth="1"/>
    <col min="13058" max="13058" width="5.5703125" style="188" bestFit="1" customWidth="1"/>
    <col min="13059" max="13059" width="1.85546875" style="188" customWidth="1"/>
    <col min="13060" max="13060" width="10.140625" style="188" bestFit="1" customWidth="1"/>
    <col min="13061" max="13061" width="9.140625" style="188" bestFit="1" customWidth="1"/>
    <col min="13062" max="13063" width="7.5703125" style="188" bestFit="1" customWidth="1"/>
    <col min="13064" max="13299" width="9.140625" style="188"/>
    <col min="13300" max="13300" width="51.28515625" style="188" customWidth="1"/>
    <col min="13301" max="13301" width="10.42578125" style="188" bestFit="1" customWidth="1"/>
    <col min="13302" max="13302" width="11.28515625" style="188" bestFit="1" customWidth="1"/>
    <col min="13303" max="13303" width="6.85546875" style="188" bestFit="1" customWidth="1"/>
    <col min="13304" max="13304" width="6.140625" style="188" bestFit="1" customWidth="1"/>
    <col min="13305" max="13305" width="7.28515625" style="188" bestFit="1" customWidth="1"/>
    <col min="13306" max="13306" width="9.7109375" style="188" bestFit="1" customWidth="1"/>
    <col min="13307" max="13307" width="10.140625" style="188" bestFit="1" customWidth="1"/>
    <col min="13308" max="13311" width="11.28515625" style="188" bestFit="1" customWidth="1"/>
    <col min="13312" max="13313" width="5.140625" style="188" bestFit="1" customWidth="1"/>
    <col min="13314" max="13314" width="5.5703125" style="188" bestFit="1" customWidth="1"/>
    <col min="13315" max="13315" width="1.85546875" style="188" customWidth="1"/>
    <col min="13316" max="13316" width="10.140625" style="188" bestFit="1" customWidth="1"/>
    <col min="13317" max="13317" width="9.140625" style="188" bestFit="1" customWidth="1"/>
    <col min="13318" max="13319" width="7.5703125" style="188" bestFit="1" customWidth="1"/>
    <col min="13320" max="13555" width="9.140625" style="188"/>
    <col min="13556" max="13556" width="51.28515625" style="188" customWidth="1"/>
    <col min="13557" max="13557" width="10.42578125" style="188" bestFit="1" customWidth="1"/>
    <col min="13558" max="13558" width="11.28515625" style="188" bestFit="1" customWidth="1"/>
    <col min="13559" max="13559" width="6.85546875" style="188" bestFit="1" customWidth="1"/>
    <col min="13560" max="13560" width="6.140625" style="188" bestFit="1" customWidth="1"/>
    <col min="13561" max="13561" width="7.28515625" style="188" bestFit="1" customWidth="1"/>
    <col min="13562" max="13562" width="9.7109375" style="188" bestFit="1" customWidth="1"/>
    <col min="13563" max="13563" width="10.140625" style="188" bestFit="1" customWidth="1"/>
    <col min="13564" max="13567" width="11.28515625" style="188" bestFit="1" customWidth="1"/>
    <col min="13568" max="13569" width="5.140625" style="188" bestFit="1" customWidth="1"/>
    <col min="13570" max="13570" width="5.5703125" style="188" bestFit="1" customWidth="1"/>
    <col min="13571" max="13571" width="1.85546875" style="188" customWidth="1"/>
    <col min="13572" max="13572" width="10.140625" style="188" bestFit="1" customWidth="1"/>
    <col min="13573" max="13573" width="9.140625" style="188" bestFit="1" customWidth="1"/>
    <col min="13574" max="13575" width="7.5703125" style="188" bestFit="1" customWidth="1"/>
    <col min="13576" max="13811" width="9.140625" style="188"/>
    <col min="13812" max="13812" width="51.28515625" style="188" customWidth="1"/>
    <col min="13813" max="13813" width="10.42578125" style="188" bestFit="1" customWidth="1"/>
    <col min="13814" max="13814" width="11.28515625" style="188" bestFit="1" customWidth="1"/>
    <col min="13815" max="13815" width="6.85546875" style="188" bestFit="1" customWidth="1"/>
    <col min="13816" max="13816" width="6.140625" style="188" bestFit="1" customWidth="1"/>
    <col min="13817" max="13817" width="7.28515625" style="188" bestFit="1" customWidth="1"/>
    <col min="13818" max="13818" width="9.7109375" style="188" bestFit="1" customWidth="1"/>
    <col min="13819" max="13819" width="10.140625" style="188" bestFit="1" customWidth="1"/>
    <col min="13820" max="13823" width="11.28515625" style="188" bestFit="1" customWidth="1"/>
    <col min="13824" max="13825" width="5.140625" style="188" bestFit="1" customWidth="1"/>
    <col min="13826" max="13826" width="5.5703125" style="188" bestFit="1" customWidth="1"/>
    <col min="13827" max="13827" width="1.85546875" style="188" customWidth="1"/>
    <col min="13828" max="13828" width="10.140625" style="188" bestFit="1" customWidth="1"/>
    <col min="13829" max="13829" width="9.140625" style="188" bestFit="1" customWidth="1"/>
    <col min="13830" max="13831" width="7.5703125" style="188" bestFit="1" customWidth="1"/>
    <col min="13832" max="14067" width="9.140625" style="188"/>
    <col min="14068" max="14068" width="51.28515625" style="188" customWidth="1"/>
    <col min="14069" max="14069" width="10.42578125" style="188" bestFit="1" customWidth="1"/>
    <col min="14070" max="14070" width="11.28515625" style="188" bestFit="1" customWidth="1"/>
    <col min="14071" max="14071" width="6.85546875" style="188" bestFit="1" customWidth="1"/>
    <col min="14072" max="14072" width="6.140625" style="188" bestFit="1" customWidth="1"/>
    <col min="14073" max="14073" width="7.28515625" style="188" bestFit="1" customWidth="1"/>
    <col min="14074" max="14074" width="9.7109375" style="188" bestFit="1" customWidth="1"/>
    <col min="14075" max="14075" width="10.140625" style="188" bestFit="1" customWidth="1"/>
    <col min="14076" max="14079" width="11.28515625" style="188" bestFit="1" customWidth="1"/>
    <col min="14080" max="14081" width="5.140625" style="188" bestFit="1" customWidth="1"/>
    <col min="14082" max="14082" width="5.5703125" style="188" bestFit="1" customWidth="1"/>
    <col min="14083" max="14083" width="1.85546875" style="188" customWidth="1"/>
    <col min="14084" max="14084" width="10.140625" style="188" bestFit="1" customWidth="1"/>
    <col min="14085" max="14085" width="9.140625" style="188" bestFit="1" customWidth="1"/>
    <col min="14086" max="14087" width="7.5703125" style="188" bestFit="1" customWidth="1"/>
    <col min="14088" max="14323" width="9.140625" style="188"/>
    <col min="14324" max="14324" width="51.28515625" style="188" customWidth="1"/>
    <col min="14325" max="14325" width="10.42578125" style="188" bestFit="1" customWidth="1"/>
    <col min="14326" max="14326" width="11.28515625" style="188" bestFit="1" customWidth="1"/>
    <col min="14327" max="14327" width="6.85546875" style="188" bestFit="1" customWidth="1"/>
    <col min="14328" max="14328" width="6.140625" style="188" bestFit="1" customWidth="1"/>
    <col min="14329" max="14329" width="7.28515625" style="188" bestFit="1" customWidth="1"/>
    <col min="14330" max="14330" width="9.7109375" style="188" bestFit="1" customWidth="1"/>
    <col min="14331" max="14331" width="10.140625" style="188" bestFit="1" customWidth="1"/>
    <col min="14332" max="14335" width="11.28515625" style="188" bestFit="1" customWidth="1"/>
    <col min="14336" max="14337" width="5.140625" style="188" bestFit="1" customWidth="1"/>
    <col min="14338" max="14338" width="5.5703125" style="188" bestFit="1" customWidth="1"/>
    <col min="14339" max="14339" width="1.85546875" style="188" customWidth="1"/>
    <col min="14340" max="14340" width="10.140625" style="188" bestFit="1" customWidth="1"/>
    <col min="14341" max="14341" width="9.140625" style="188" bestFit="1" customWidth="1"/>
    <col min="14342" max="14343" width="7.5703125" style="188" bestFit="1" customWidth="1"/>
    <col min="14344" max="14579" width="9.140625" style="188"/>
    <col min="14580" max="14580" width="51.28515625" style="188" customWidth="1"/>
    <col min="14581" max="14581" width="10.42578125" style="188" bestFit="1" customWidth="1"/>
    <col min="14582" max="14582" width="11.28515625" style="188" bestFit="1" customWidth="1"/>
    <col min="14583" max="14583" width="6.85546875" style="188" bestFit="1" customWidth="1"/>
    <col min="14584" max="14584" width="6.140625" style="188" bestFit="1" customWidth="1"/>
    <col min="14585" max="14585" width="7.28515625" style="188" bestFit="1" customWidth="1"/>
    <col min="14586" max="14586" width="9.7109375" style="188" bestFit="1" customWidth="1"/>
    <col min="14587" max="14587" width="10.140625" style="188" bestFit="1" customWidth="1"/>
    <col min="14588" max="14591" width="11.28515625" style="188" bestFit="1" customWidth="1"/>
    <col min="14592" max="14593" width="5.140625" style="188" bestFit="1" customWidth="1"/>
    <col min="14594" max="14594" width="5.5703125" style="188" bestFit="1" customWidth="1"/>
    <col min="14595" max="14595" width="1.85546875" style="188" customWidth="1"/>
    <col min="14596" max="14596" width="10.140625" style="188" bestFit="1" customWidth="1"/>
    <col min="14597" max="14597" width="9.140625" style="188" bestFit="1" customWidth="1"/>
    <col min="14598" max="14599" width="7.5703125" style="188" bestFit="1" customWidth="1"/>
    <col min="14600" max="14835" width="9.140625" style="188"/>
    <col min="14836" max="14836" width="51.28515625" style="188" customWidth="1"/>
    <col min="14837" max="14837" width="10.42578125" style="188" bestFit="1" customWidth="1"/>
    <col min="14838" max="14838" width="11.28515625" style="188" bestFit="1" customWidth="1"/>
    <col min="14839" max="14839" width="6.85546875" style="188" bestFit="1" customWidth="1"/>
    <col min="14840" max="14840" width="6.140625" style="188" bestFit="1" customWidth="1"/>
    <col min="14841" max="14841" width="7.28515625" style="188" bestFit="1" customWidth="1"/>
    <col min="14842" max="14842" width="9.7109375" style="188" bestFit="1" customWidth="1"/>
    <col min="14843" max="14843" width="10.140625" style="188" bestFit="1" customWidth="1"/>
    <col min="14844" max="14847" width="11.28515625" style="188" bestFit="1" customWidth="1"/>
    <col min="14848" max="14849" width="5.140625" style="188" bestFit="1" customWidth="1"/>
    <col min="14850" max="14850" width="5.5703125" style="188" bestFit="1" customWidth="1"/>
    <col min="14851" max="14851" width="1.85546875" style="188" customWidth="1"/>
    <col min="14852" max="14852" width="10.140625" style="188" bestFit="1" customWidth="1"/>
    <col min="14853" max="14853" width="9.140625" style="188" bestFit="1" customWidth="1"/>
    <col min="14854" max="14855" width="7.5703125" style="188" bestFit="1" customWidth="1"/>
    <col min="14856" max="15091" width="9.140625" style="188"/>
    <col min="15092" max="15092" width="51.28515625" style="188" customWidth="1"/>
    <col min="15093" max="15093" width="10.42578125" style="188" bestFit="1" customWidth="1"/>
    <col min="15094" max="15094" width="11.28515625" style="188" bestFit="1" customWidth="1"/>
    <col min="15095" max="15095" width="6.85546875" style="188" bestFit="1" customWidth="1"/>
    <col min="15096" max="15096" width="6.140625" style="188" bestFit="1" customWidth="1"/>
    <col min="15097" max="15097" width="7.28515625" style="188" bestFit="1" customWidth="1"/>
    <col min="15098" max="15098" width="9.7109375" style="188" bestFit="1" customWidth="1"/>
    <col min="15099" max="15099" width="10.140625" style="188" bestFit="1" customWidth="1"/>
    <col min="15100" max="15103" width="11.28515625" style="188" bestFit="1" customWidth="1"/>
    <col min="15104" max="15105" width="5.140625" style="188" bestFit="1" customWidth="1"/>
    <col min="15106" max="15106" width="5.5703125" style="188" bestFit="1" customWidth="1"/>
    <col min="15107" max="15107" width="1.85546875" style="188" customWidth="1"/>
    <col min="15108" max="15108" width="10.140625" style="188" bestFit="1" customWidth="1"/>
    <col min="15109" max="15109" width="9.140625" style="188" bestFit="1" customWidth="1"/>
    <col min="15110" max="15111" width="7.5703125" style="188" bestFit="1" customWidth="1"/>
    <col min="15112" max="15347" width="9.140625" style="188"/>
    <col min="15348" max="15348" width="51.28515625" style="188" customWidth="1"/>
    <col min="15349" max="15349" width="10.42578125" style="188" bestFit="1" customWidth="1"/>
    <col min="15350" max="15350" width="11.28515625" style="188" bestFit="1" customWidth="1"/>
    <col min="15351" max="15351" width="6.85546875" style="188" bestFit="1" customWidth="1"/>
    <col min="15352" max="15352" width="6.140625" style="188" bestFit="1" customWidth="1"/>
    <col min="15353" max="15353" width="7.28515625" style="188" bestFit="1" customWidth="1"/>
    <col min="15354" max="15354" width="9.7109375" style="188" bestFit="1" customWidth="1"/>
    <col min="15355" max="15355" width="10.140625" style="188" bestFit="1" customWidth="1"/>
    <col min="15356" max="15359" width="11.28515625" style="188" bestFit="1" customWidth="1"/>
    <col min="15360" max="15361" width="5.140625" style="188" bestFit="1" customWidth="1"/>
    <col min="15362" max="15362" width="5.5703125" style="188" bestFit="1" customWidth="1"/>
    <col min="15363" max="15363" width="1.85546875" style="188" customWidth="1"/>
    <col min="15364" max="15364" width="10.140625" style="188" bestFit="1" customWidth="1"/>
    <col min="15365" max="15365" width="9.140625" style="188" bestFit="1" customWidth="1"/>
    <col min="15366" max="15367" width="7.5703125" style="188" bestFit="1" customWidth="1"/>
    <col min="15368" max="15603" width="9.140625" style="188"/>
    <col min="15604" max="15604" width="51.28515625" style="188" customWidth="1"/>
    <col min="15605" max="15605" width="10.42578125" style="188" bestFit="1" customWidth="1"/>
    <col min="15606" max="15606" width="11.28515625" style="188" bestFit="1" customWidth="1"/>
    <col min="15607" max="15607" width="6.85546875" style="188" bestFit="1" customWidth="1"/>
    <col min="15608" max="15608" width="6.140625" style="188" bestFit="1" customWidth="1"/>
    <col min="15609" max="15609" width="7.28515625" style="188" bestFit="1" customWidth="1"/>
    <col min="15610" max="15610" width="9.7109375" style="188" bestFit="1" customWidth="1"/>
    <col min="15611" max="15611" width="10.140625" style="188" bestFit="1" customWidth="1"/>
    <col min="15612" max="15615" width="11.28515625" style="188" bestFit="1" customWidth="1"/>
    <col min="15616" max="15617" width="5.140625" style="188" bestFit="1" customWidth="1"/>
    <col min="15618" max="15618" width="5.5703125" style="188" bestFit="1" customWidth="1"/>
    <col min="15619" max="15619" width="1.85546875" style="188" customWidth="1"/>
    <col min="15620" max="15620" width="10.140625" style="188" bestFit="1" customWidth="1"/>
    <col min="15621" max="15621" width="9.140625" style="188" bestFit="1" customWidth="1"/>
    <col min="15622" max="15623" width="7.5703125" style="188" bestFit="1" customWidth="1"/>
    <col min="15624" max="15859" width="9.140625" style="188"/>
    <col min="15860" max="15860" width="51.28515625" style="188" customWidth="1"/>
    <col min="15861" max="15861" width="10.42578125" style="188" bestFit="1" customWidth="1"/>
    <col min="15862" max="15862" width="11.28515625" style="188" bestFit="1" customWidth="1"/>
    <col min="15863" max="15863" width="6.85546875" style="188" bestFit="1" customWidth="1"/>
    <col min="15864" max="15864" width="6.140625" style="188" bestFit="1" customWidth="1"/>
    <col min="15865" max="15865" width="7.28515625" style="188" bestFit="1" customWidth="1"/>
    <col min="15866" max="15866" width="9.7109375" style="188" bestFit="1" customWidth="1"/>
    <col min="15867" max="15867" width="10.140625" style="188" bestFit="1" customWidth="1"/>
    <col min="15868" max="15871" width="11.28515625" style="188" bestFit="1" customWidth="1"/>
    <col min="15872" max="15873" width="5.140625" style="188" bestFit="1" customWidth="1"/>
    <col min="15874" max="15874" width="5.5703125" style="188" bestFit="1" customWidth="1"/>
    <col min="15875" max="15875" width="1.85546875" style="188" customWidth="1"/>
    <col min="15876" max="15876" width="10.140625" style="188" bestFit="1" customWidth="1"/>
    <col min="15877" max="15877" width="9.140625" style="188" bestFit="1" customWidth="1"/>
    <col min="15878" max="15879" width="7.5703125" style="188" bestFit="1" customWidth="1"/>
    <col min="15880" max="16115" width="9.140625" style="188"/>
    <col min="16116" max="16116" width="51.28515625" style="188" customWidth="1"/>
    <col min="16117" max="16117" width="10.42578125" style="188" bestFit="1" customWidth="1"/>
    <col min="16118" max="16118" width="11.28515625" style="188" bestFit="1" customWidth="1"/>
    <col min="16119" max="16119" width="6.85546875" style="188" bestFit="1" customWidth="1"/>
    <col min="16120" max="16120" width="6.140625" style="188" bestFit="1" customWidth="1"/>
    <col min="16121" max="16121" width="7.28515625" style="188" bestFit="1" customWidth="1"/>
    <col min="16122" max="16122" width="9.7109375" style="188" bestFit="1" customWidth="1"/>
    <col min="16123" max="16123" width="10.140625" style="188" bestFit="1" customWidth="1"/>
    <col min="16124" max="16127" width="11.28515625" style="188" bestFit="1" customWidth="1"/>
    <col min="16128" max="16129" width="5.140625" style="188" bestFit="1" customWidth="1"/>
    <col min="16130" max="16130" width="5.5703125" style="188" bestFit="1" customWidth="1"/>
    <col min="16131" max="16131" width="1.85546875" style="188" customWidth="1"/>
    <col min="16132" max="16132" width="10.140625" style="188" bestFit="1" customWidth="1"/>
    <col min="16133" max="16133" width="9.140625" style="188" bestFit="1" customWidth="1"/>
    <col min="16134" max="16135" width="7.5703125" style="188" bestFit="1" customWidth="1"/>
    <col min="16136" max="16384" width="9.140625" style="188"/>
  </cols>
  <sheetData>
    <row r="1" spans="1:23" s="6" customFormat="1" ht="12.75" customHeight="1">
      <c r="A1" s="16" t="s">
        <v>17</v>
      </c>
      <c r="B1" s="17"/>
      <c r="C1" s="19"/>
    </row>
    <row r="2" spans="1:23" s="109" customFormat="1" ht="12.75" customHeight="1">
      <c r="A2" s="1" t="s">
        <v>929</v>
      </c>
      <c r="B2"/>
      <c r="C2" s="111"/>
    </row>
    <row r="3" spans="1:23" ht="15"/>
    <row r="4" spans="1:23" s="191" customFormat="1" ht="21">
      <c r="B4" s="1088" t="s">
        <v>2063</v>
      </c>
      <c r="C4" s="1089"/>
      <c r="D4" s="1089"/>
      <c r="E4" s="1089"/>
      <c r="F4" s="1089"/>
      <c r="G4" s="211"/>
      <c r="H4" s="192"/>
    </row>
    <row r="5" spans="1:23" s="191" customFormat="1" ht="15">
      <c r="B5" s="354"/>
      <c r="C5" s="355"/>
      <c r="D5" s="355"/>
      <c r="E5" s="355"/>
      <c r="F5" s="355"/>
      <c r="G5" s="211"/>
      <c r="H5" s="192"/>
    </row>
    <row r="6" spans="1:23" ht="15">
      <c r="B6" s="356" t="s">
        <v>465</v>
      </c>
      <c r="C6" s="357" t="s">
        <v>466</v>
      </c>
      <c r="D6" s="359" t="s">
        <v>1138</v>
      </c>
      <c r="E6" s="358" t="s">
        <v>14</v>
      </c>
      <c r="F6" s="360"/>
      <c r="G6" s="360"/>
      <c r="H6" s="193"/>
      <c r="I6" s="194"/>
      <c r="J6" s="194"/>
      <c r="K6" s="194"/>
      <c r="L6" s="194"/>
      <c r="M6" s="194"/>
      <c r="N6" s="194"/>
      <c r="O6" s="194"/>
      <c r="P6" s="194"/>
      <c r="Q6" s="194"/>
      <c r="R6" s="194"/>
      <c r="S6" s="194"/>
      <c r="T6" s="194"/>
      <c r="U6" s="194"/>
      <c r="V6" s="194"/>
      <c r="W6" s="194"/>
    </row>
    <row r="7" spans="1:23" ht="15" customHeight="1">
      <c r="B7" s="465"/>
      <c r="C7" s="466"/>
      <c r="D7" s="467"/>
      <c r="E7" s="468"/>
      <c r="F7" s="360"/>
      <c r="G7" s="56"/>
    </row>
    <row r="8" spans="1:23" ht="15" customHeight="1">
      <c r="B8" s="361" t="s">
        <v>1726</v>
      </c>
      <c r="C8" s="362"/>
      <c r="D8" s="469"/>
      <c r="E8" s="362"/>
      <c r="F8" s="56"/>
      <c r="G8" s="56"/>
    </row>
    <row r="9" spans="1:23" ht="15" customHeight="1">
      <c r="B9" s="363" t="s">
        <v>1727</v>
      </c>
      <c r="C9" s="362">
        <v>20995</v>
      </c>
      <c r="D9" s="469">
        <v>109</v>
      </c>
      <c r="E9" s="362">
        <v>180</v>
      </c>
      <c r="F9" s="56"/>
      <c r="G9" s="56"/>
    </row>
    <row r="10" spans="1:23" ht="15" customHeight="1">
      <c r="B10" s="363" t="s">
        <v>1728</v>
      </c>
      <c r="C10" s="362">
        <v>21685</v>
      </c>
      <c r="D10" s="469">
        <v>109</v>
      </c>
      <c r="E10" s="362">
        <v>180</v>
      </c>
      <c r="F10" s="56"/>
      <c r="G10"/>
      <c r="H10" s="188"/>
    </row>
    <row r="11" spans="1:23" ht="15" customHeight="1">
      <c r="B11" s="363" t="s">
        <v>1729</v>
      </c>
      <c r="C11" s="362">
        <v>21785</v>
      </c>
      <c r="D11" s="469">
        <v>109</v>
      </c>
      <c r="E11" s="362">
        <v>180</v>
      </c>
      <c r="F11" s="56"/>
      <c r="G11"/>
      <c r="H11" s="188"/>
    </row>
    <row r="12" spans="1:23" ht="15" customHeight="1">
      <c r="B12" s="363" t="s">
        <v>1730</v>
      </c>
      <c r="C12" s="362">
        <v>23245</v>
      </c>
      <c r="D12" s="469">
        <v>122</v>
      </c>
      <c r="E12" s="362">
        <v>200</v>
      </c>
      <c r="F12" s="56"/>
      <c r="G12"/>
      <c r="H12" s="188"/>
    </row>
    <row r="13" spans="1:23" ht="15" customHeight="1">
      <c r="B13" s="363" t="s">
        <v>1731</v>
      </c>
      <c r="C13" s="362">
        <v>23125</v>
      </c>
      <c r="D13" s="469">
        <v>107</v>
      </c>
      <c r="E13" s="362">
        <v>180</v>
      </c>
      <c r="F13" s="56"/>
      <c r="G13"/>
      <c r="H13" s="188"/>
    </row>
    <row r="14" spans="1:23" ht="15" customHeight="1">
      <c r="B14" s="363" t="s">
        <v>1732</v>
      </c>
      <c r="C14" s="362">
        <v>24725</v>
      </c>
      <c r="D14" s="469">
        <v>107</v>
      </c>
      <c r="E14" s="362">
        <v>180</v>
      </c>
      <c r="F14" s="56"/>
      <c r="G14"/>
      <c r="H14" s="188"/>
    </row>
    <row r="15" spans="1:23" ht="15" customHeight="1">
      <c r="B15" s="363" t="s">
        <v>1733</v>
      </c>
      <c r="C15" s="362">
        <v>25725</v>
      </c>
      <c r="D15" s="469">
        <v>107</v>
      </c>
      <c r="E15" s="362">
        <v>180</v>
      </c>
      <c r="F15" s="56"/>
      <c r="G15"/>
      <c r="H15" s="188"/>
    </row>
    <row r="16" spans="1:23" ht="15" customHeight="1">
      <c r="B16" s="363"/>
      <c r="C16" s="362"/>
      <c r="D16" s="469"/>
      <c r="E16" s="362"/>
      <c r="F16" s="56"/>
      <c r="G16"/>
      <c r="H16" s="188"/>
    </row>
    <row r="17" spans="2:8" ht="15" customHeight="1">
      <c r="B17" s="361" t="s">
        <v>1734</v>
      </c>
      <c r="C17" s="362"/>
      <c r="D17" s="469"/>
      <c r="E17" s="362"/>
      <c r="F17" s="56"/>
      <c r="G17"/>
      <c r="H17" s="188"/>
    </row>
    <row r="18" spans="2:8" ht="15" customHeight="1">
      <c r="B18" s="363" t="s">
        <v>1735</v>
      </c>
      <c r="C18" s="362">
        <v>29195</v>
      </c>
      <c r="D18" s="469">
        <v>124</v>
      </c>
      <c r="E18" s="362">
        <v>200</v>
      </c>
      <c r="F18" s="56"/>
      <c r="G18"/>
      <c r="H18" s="188"/>
    </row>
    <row r="19" spans="2:8" ht="15" customHeight="1">
      <c r="B19" s="363" t="s">
        <v>1736</v>
      </c>
      <c r="C19" s="362">
        <v>30395</v>
      </c>
      <c r="D19" s="469">
        <v>124</v>
      </c>
      <c r="E19" s="362">
        <v>200</v>
      </c>
      <c r="F19" s="56"/>
      <c r="G19"/>
      <c r="H19" s="188"/>
    </row>
    <row r="20" spans="2:8" ht="15" customHeight="1">
      <c r="B20" s="363" t="s">
        <v>1737</v>
      </c>
      <c r="C20" s="362">
        <v>30795</v>
      </c>
      <c r="D20" s="469">
        <v>127</v>
      </c>
      <c r="E20" s="362">
        <v>200</v>
      </c>
      <c r="F20" s="56"/>
      <c r="G20"/>
      <c r="H20" s="188"/>
    </row>
    <row r="21" spans="2:8" ht="15" customHeight="1">
      <c r="B21" s="363" t="s">
        <v>1738</v>
      </c>
      <c r="C21" s="362">
        <v>32545</v>
      </c>
      <c r="D21" s="469">
        <v>127</v>
      </c>
      <c r="E21" s="362">
        <v>200</v>
      </c>
      <c r="F21" s="56"/>
      <c r="G21"/>
      <c r="H21" s="188"/>
    </row>
    <row r="22" spans="2:8" ht="15" customHeight="1">
      <c r="B22" s="363" t="s">
        <v>1739</v>
      </c>
      <c r="C22" s="362">
        <v>33695</v>
      </c>
      <c r="D22" s="469">
        <v>127</v>
      </c>
      <c r="E22" s="362">
        <v>200</v>
      </c>
      <c r="F22" s="56"/>
      <c r="G22"/>
      <c r="H22" s="188"/>
    </row>
    <row r="23" spans="2:8" ht="15" customHeight="1">
      <c r="B23" s="363"/>
      <c r="C23" s="362"/>
      <c r="D23" s="469"/>
      <c r="E23" s="362"/>
      <c r="F23" s="56"/>
      <c r="G23"/>
      <c r="H23" s="188"/>
    </row>
    <row r="24" spans="2:8" ht="15" customHeight="1">
      <c r="B24" s="363" t="s">
        <v>1740</v>
      </c>
      <c r="C24" s="362">
        <v>33295</v>
      </c>
      <c r="D24" s="469">
        <v>138</v>
      </c>
      <c r="E24" s="362">
        <v>210</v>
      </c>
      <c r="F24" s="56"/>
      <c r="G24"/>
      <c r="H24" s="188"/>
    </row>
    <row r="25" spans="2:8" ht="15" customHeight="1">
      <c r="B25" s="363" t="s">
        <v>1741</v>
      </c>
      <c r="C25" s="362">
        <v>33695</v>
      </c>
      <c r="D25" s="469">
        <v>140</v>
      </c>
      <c r="E25" s="362">
        <v>210</v>
      </c>
      <c r="F25" s="56"/>
      <c r="G25"/>
      <c r="H25" s="188"/>
    </row>
    <row r="26" spans="2:8" ht="15" customHeight="1">
      <c r="B26" s="363" t="s">
        <v>1742</v>
      </c>
      <c r="C26" s="362">
        <v>36595</v>
      </c>
      <c r="D26" s="469">
        <v>140</v>
      </c>
      <c r="E26" s="362">
        <v>210</v>
      </c>
      <c r="F26" s="56"/>
      <c r="G26"/>
      <c r="H26" s="188"/>
    </row>
    <row r="27" spans="2:8" ht="15" customHeight="1">
      <c r="B27" s="363"/>
      <c r="C27" s="362"/>
      <c r="D27" s="469"/>
      <c r="E27" s="362"/>
      <c r="F27" s="56"/>
      <c r="G27"/>
      <c r="H27" s="188"/>
    </row>
    <row r="28" spans="2:8" ht="15" customHeight="1">
      <c r="B28" s="363" t="s">
        <v>1743</v>
      </c>
      <c r="C28" s="362">
        <v>31195</v>
      </c>
      <c r="D28" s="469">
        <v>118</v>
      </c>
      <c r="E28" s="362">
        <v>190</v>
      </c>
      <c r="F28" s="56"/>
      <c r="G28"/>
      <c r="H28" s="188"/>
    </row>
    <row r="29" spans="2:8" ht="15" customHeight="1">
      <c r="B29" s="363" t="s">
        <v>1744</v>
      </c>
      <c r="C29" s="362">
        <v>32395</v>
      </c>
      <c r="D29" s="469">
        <v>118</v>
      </c>
      <c r="E29" s="362">
        <v>190</v>
      </c>
      <c r="F29" s="56"/>
      <c r="G29"/>
      <c r="H29" s="188"/>
    </row>
    <row r="30" spans="2:8" ht="15" customHeight="1">
      <c r="B30" s="363" t="s">
        <v>1745</v>
      </c>
      <c r="C30" s="362">
        <v>32795</v>
      </c>
      <c r="D30" s="469">
        <v>120</v>
      </c>
      <c r="E30" s="362">
        <v>190</v>
      </c>
      <c r="F30" s="56"/>
      <c r="G30"/>
      <c r="H30" s="188"/>
    </row>
    <row r="31" spans="2:8" ht="15" customHeight="1">
      <c r="B31" s="363" t="s">
        <v>1746</v>
      </c>
      <c r="C31" s="362">
        <v>34545</v>
      </c>
      <c r="D31" s="469">
        <v>120</v>
      </c>
      <c r="E31" s="362">
        <v>190</v>
      </c>
      <c r="F31" s="56"/>
      <c r="G31"/>
      <c r="H31" s="188"/>
    </row>
    <row r="32" spans="2:8" ht="15" customHeight="1">
      <c r="B32" s="363" t="s">
        <v>1747</v>
      </c>
      <c r="C32" s="362">
        <v>35695</v>
      </c>
      <c r="D32" s="469">
        <v>120</v>
      </c>
      <c r="E32" s="362">
        <v>190</v>
      </c>
      <c r="F32" s="56"/>
      <c r="G32"/>
      <c r="H32" s="188"/>
    </row>
    <row r="33" spans="2:8" ht="15" customHeight="1">
      <c r="B33" s="363" t="s">
        <v>1748</v>
      </c>
      <c r="C33" s="362">
        <v>35695</v>
      </c>
      <c r="D33" s="469">
        <v>120</v>
      </c>
      <c r="E33" s="362">
        <v>190</v>
      </c>
      <c r="F33" s="56"/>
      <c r="G33"/>
      <c r="H33" s="188"/>
    </row>
    <row r="34" spans="2:8" ht="15" customHeight="1">
      <c r="B34" s="363" t="s">
        <v>1749</v>
      </c>
      <c r="C34" s="362">
        <v>36695</v>
      </c>
      <c r="D34" s="469">
        <v>120</v>
      </c>
      <c r="E34" s="362">
        <v>190</v>
      </c>
      <c r="F34" s="56"/>
      <c r="G34"/>
      <c r="H34" s="188"/>
    </row>
    <row r="35" spans="2:8" ht="15" customHeight="1">
      <c r="B35" s="363" t="s">
        <v>1750</v>
      </c>
      <c r="C35" s="362">
        <v>36695</v>
      </c>
      <c r="D35" s="469">
        <v>120</v>
      </c>
      <c r="E35" s="362">
        <v>190</v>
      </c>
      <c r="F35" s="56"/>
      <c r="G35"/>
      <c r="H35" s="188"/>
    </row>
    <row r="36" spans="2:8" ht="15" customHeight="1">
      <c r="B36" s="363"/>
      <c r="C36" s="362"/>
      <c r="D36" s="469"/>
      <c r="E36" s="362"/>
      <c r="F36" s="56"/>
      <c r="G36"/>
      <c r="H36" s="188"/>
    </row>
    <row r="37" spans="2:8" ht="15" customHeight="1">
      <c r="B37" s="363" t="s">
        <v>1751</v>
      </c>
      <c r="C37" s="362">
        <v>35295</v>
      </c>
      <c r="D37" s="469">
        <v>133</v>
      </c>
      <c r="E37" s="362">
        <v>210</v>
      </c>
      <c r="F37" s="56"/>
      <c r="G37"/>
      <c r="H37" s="188"/>
    </row>
    <row r="38" spans="2:8" ht="15" customHeight="1">
      <c r="B38" s="363" t="s">
        <v>1752</v>
      </c>
      <c r="C38" s="362">
        <v>35695</v>
      </c>
      <c r="D38" s="469">
        <v>136</v>
      </c>
      <c r="E38" s="362">
        <v>210</v>
      </c>
      <c r="F38" s="56"/>
      <c r="G38"/>
      <c r="H38" s="188"/>
    </row>
    <row r="39" spans="2:8" ht="15" customHeight="1">
      <c r="B39" s="363" t="s">
        <v>1753</v>
      </c>
      <c r="C39" s="362">
        <v>38595</v>
      </c>
      <c r="D39" s="469">
        <v>137</v>
      </c>
      <c r="E39" s="362">
        <v>210</v>
      </c>
      <c r="F39" s="56"/>
      <c r="G39"/>
      <c r="H39" s="188"/>
    </row>
    <row r="40" spans="2:8" ht="15" customHeight="1">
      <c r="B40" s="363" t="s">
        <v>1754</v>
      </c>
      <c r="C40" s="362">
        <v>38595</v>
      </c>
      <c r="D40" s="469">
        <v>137</v>
      </c>
      <c r="E40" s="362">
        <v>210</v>
      </c>
      <c r="F40" s="56"/>
      <c r="G40"/>
      <c r="H40" s="188"/>
    </row>
    <row r="41" spans="2:8" ht="15" customHeight="1">
      <c r="B41" s="363"/>
      <c r="C41" s="362"/>
      <c r="D41" s="469"/>
      <c r="E41" s="362"/>
      <c r="F41" s="56"/>
      <c r="G41"/>
      <c r="H41" s="188"/>
    </row>
    <row r="42" spans="2:8" ht="15" customHeight="1">
      <c r="B42" s="363" t="s">
        <v>1755</v>
      </c>
      <c r="C42" s="362"/>
      <c r="D42" s="469"/>
      <c r="E42" s="362"/>
      <c r="F42" s="56"/>
      <c r="G42"/>
      <c r="H42" s="188"/>
    </row>
    <row r="43" spans="2:8" ht="15" customHeight="1">
      <c r="B43" s="363" t="s">
        <v>1756</v>
      </c>
      <c r="C43" s="362">
        <v>31195</v>
      </c>
      <c r="D43" s="469">
        <v>114</v>
      </c>
      <c r="E43" s="362">
        <v>190</v>
      </c>
      <c r="F43" s="56"/>
      <c r="G43"/>
      <c r="H43" s="188"/>
    </row>
    <row r="44" spans="2:8" ht="15" customHeight="1">
      <c r="B44" s="363" t="s">
        <v>1757</v>
      </c>
      <c r="C44" s="362">
        <v>32395</v>
      </c>
      <c r="D44" s="469">
        <v>114</v>
      </c>
      <c r="E44" s="362">
        <v>190</v>
      </c>
      <c r="F44" s="56"/>
      <c r="G44"/>
      <c r="H44" s="188"/>
    </row>
    <row r="45" spans="2:8" ht="15" customHeight="1">
      <c r="B45" s="363" t="s">
        <v>1758</v>
      </c>
      <c r="C45" s="362">
        <v>34545</v>
      </c>
      <c r="D45" s="469">
        <v>117</v>
      </c>
      <c r="E45" s="362">
        <v>190</v>
      </c>
      <c r="F45" s="56"/>
      <c r="G45"/>
      <c r="H45" s="188"/>
    </row>
    <row r="46" spans="2:8" ht="15" customHeight="1">
      <c r="B46" s="363" t="s">
        <v>1759</v>
      </c>
      <c r="C46" s="362">
        <v>35695</v>
      </c>
      <c r="D46" s="469">
        <v>117</v>
      </c>
      <c r="E46" s="362">
        <v>190</v>
      </c>
      <c r="F46" s="56"/>
      <c r="G46"/>
      <c r="H46" s="188"/>
    </row>
    <row r="47" spans="2:8" ht="15" customHeight="1">
      <c r="B47" s="363" t="s">
        <v>1760</v>
      </c>
      <c r="C47" s="362">
        <v>35695</v>
      </c>
      <c r="D47" s="469">
        <v>117</v>
      </c>
      <c r="E47" s="362">
        <v>190</v>
      </c>
      <c r="F47" s="56"/>
      <c r="G47"/>
      <c r="H47" s="188"/>
    </row>
    <row r="48" spans="2:8" ht="15" customHeight="1">
      <c r="B48" s="363" t="s">
        <v>1761</v>
      </c>
      <c r="C48" s="362">
        <v>36695</v>
      </c>
      <c r="D48" s="469">
        <v>117</v>
      </c>
      <c r="E48" s="362">
        <v>190</v>
      </c>
      <c r="F48" s="56"/>
      <c r="G48"/>
      <c r="H48" s="188"/>
    </row>
    <row r="49" spans="2:8" ht="15" customHeight="1">
      <c r="B49" s="363" t="s">
        <v>1762</v>
      </c>
      <c r="C49" s="362">
        <v>36695</v>
      </c>
      <c r="D49" s="469">
        <v>117</v>
      </c>
      <c r="E49" s="362">
        <v>190</v>
      </c>
      <c r="F49" s="56"/>
      <c r="G49"/>
      <c r="H49" s="188"/>
    </row>
    <row r="50" spans="2:8" ht="15" customHeight="1">
      <c r="B50" s="363"/>
      <c r="C50" s="362"/>
      <c r="D50" s="469"/>
      <c r="E50" s="362"/>
      <c r="F50" s="56"/>
      <c r="G50"/>
      <c r="H50" s="188"/>
    </row>
    <row r="51" spans="2:8" ht="15" customHeight="1">
      <c r="B51" s="363" t="s">
        <v>1763</v>
      </c>
      <c r="C51" s="362">
        <v>34895</v>
      </c>
      <c r="D51" s="469">
        <v>130</v>
      </c>
      <c r="E51" s="362">
        <v>200</v>
      </c>
      <c r="F51" s="56"/>
      <c r="G51"/>
      <c r="H51" s="188"/>
    </row>
    <row r="52" spans="2:8" ht="15" customHeight="1">
      <c r="B52" s="363" t="s">
        <v>1764</v>
      </c>
      <c r="C52" s="362">
        <v>38595</v>
      </c>
      <c r="D52" s="469">
        <v>134</v>
      </c>
      <c r="E52" s="362">
        <v>210</v>
      </c>
      <c r="F52" s="56"/>
      <c r="G52"/>
      <c r="H52" s="188"/>
    </row>
    <row r="53" spans="2:8" ht="15" customHeight="1">
      <c r="B53" s="363" t="s">
        <v>1765</v>
      </c>
      <c r="C53" s="362">
        <v>38595</v>
      </c>
      <c r="D53" s="469">
        <v>134</v>
      </c>
      <c r="E53" s="362">
        <v>210</v>
      </c>
      <c r="F53" s="56"/>
      <c r="G53"/>
      <c r="H53" s="188"/>
    </row>
    <row r="54" spans="2:8" ht="15" customHeight="1">
      <c r="B54" s="363"/>
      <c r="C54" s="362"/>
      <c r="D54" s="469"/>
      <c r="E54" s="362"/>
      <c r="F54" s="56"/>
      <c r="G54"/>
      <c r="H54" s="188"/>
    </row>
    <row r="55" spans="2:8" ht="15" customHeight="1">
      <c r="B55" s="361" t="s">
        <v>1766</v>
      </c>
      <c r="C55" s="362"/>
      <c r="D55" s="469"/>
      <c r="E55" s="362"/>
      <c r="F55" s="56"/>
      <c r="G55"/>
      <c r="H55" s="188"/>
    </row>
    <row r="56" spans="2:8" ht="15" customHeight="1">
      <c r="B56" s="363" t="s">
        <v>1767</v>
      </c>
      <c r="C56" s="362">
        <v>36170</v>
      </c>
      <c r="D56" s="469">
        <v>152</v>
      </c>
      <c r="E56" s="362">
        <v>280</v>
      </c>
      <c r="F56" s="56"/>
      <c r="G56"/>
      <c r="H56" s="188"/>
    </row>
    <row r="57" spans="2:8" ht="15" customHeight="1">
      <c r="B57" s="363" t="s">
        <v>1768</v>
      </c>
      <c r="C57" s="362">
        <v>39095</v>
      </c>
      <c r="D57" s="469">
        <v>159</v>
      </c>
      <c r="E57" s="362">
        <v>280</v>
      </c>
      <c r="F57" s="56"/>
      <c r="G57"/>
      <c r="H57" s="188"/>
    </row>
    <row r="58" spans="2:8" ht="15" customHeight="1">
      <c r="B58" s="363"/>
      <c r="C58" s="362"/>
      <c r="D58" s="469"/>
      <c r="E58" s="362"/>
      <c r="F58" s="56"/>
      <c r="G58"/>
      <c r="H58" s="188"/>
    </row>
    <row r="59" spans="2:8" ht="15" customHeight="1">
      <c r="B59" s="363" t="s">
        <v>1769</v>
      </c>
      <c r="C59" s="362">
        <v>42170</v>
      </c>
      <c r="D59" s="469">
        <v>152</v>
      </c>
      <c r="E59" s="362">
        <v>280</v>
      </c>
      <c r="F59" s="56"/>
      <c r="G59"/>
      <c r="H59" s="188"/>
    </row>
    <row r="60" spans="2:8" ht="15" customHeight="1">
      <c r="B60" s="363" t="s">
        <v>1770</v>
      </c>
      <c r="C60" s="362">
        <v>42770</v>
      </c>
      <c r="D60" s="469">
        <v>152</v>
      </c>
      <c r="E60" s="362">
        <v>280</v>
      </c>
      <c r="F60" s="56"/>
      <c r="G60"/>
      <c r="H60" s="188"/>
    </row>
    <row r="61" spans="2:8" ht="15" customHeight="1">
      <c r="B61" s="363"/>
      <c r="C61" s="362"/>
      <c r="D61" s="469"/>
      <c r="E61" s="362"/>
      <c r="F61" s="56"/>
      <c r="G61"/>
      <c r="H61" s="188"/>
    </row>
    <row r="62" spans="2:8" ht="15" customHeight="1">
      <c r="B62" s="363" t="s">
        <v>1771</v>
      </c>
      <c r="C62" s="362">
        <v>48995</v>
      </c>
      <c r="D62" s="469">
        <v>167</v>
      </c>
      <c r="E62" s="362">
        <v>420</v>
      </c>
      <c r="F62" s="56"/>
      <c r="G62"/>
      <c r="H62" s="188"/>
    </row>
    <row r="63" spans="2:8" ht="15" customHeight="1">
      <c r="B63" s="363" t="s">
        <v>1772</v>
      </c>
      <c r="C63" s="362">
        <v>49145</v>
      </c>
      <c r="D63" s="469">
        <v>167</v>
      </c>
      <c r="E63" s="362">
        <v>420</v>
      </c>
      <c r="F63" s="56"/>
      <c r="G63"/>
      <c r="H63" s="188"/>
    </row>
    <row r="64" spans="2:8" ht="15" customHeight="1">
      <c r="B64" s="363"/>
      <c r="C64" s="362"/>
      <c r="D64" s="469"/>
      <c r="E64" s="362"/>
      <c r="F64" s="56"/>
      <c r="G64"/>
      <c r="H64" s="188"/>
    </row>
    <row r="65" spans="2:8" ht="15" customHeight="1">
      <c r="B65" s="363" t="s">
        <v>1773</v>
      </c>
      <c r="C65" s="362">
        <v>37770</v>
      </c>
      <c r="D65" s="469">
        <v>155</v>
      </c>
      <c r="E65" s="362">
        <v>280</v>
      </c>
      <c r="F65" s="56"/>
      <c r="G65"/>
      <c r="H65" s="188"/>
    </row>
    <row r="66" spans="2:8" ht="15" customHeight="1">
      <c r="B66" s="363"/>
      <c r="C66" s="362"/>
      <c r="D66" s="469"/>
      <c r="E66" s="362"/>
      <c r="F66" s="56"/>
      <c r="G66"/>
      <c r="H66" s="188"/>
    </row>
    <row r="67" spans="2:8" ht="15" customHeight="1">
      <c r="B67" s="361" t="s">
        <v>1139</v>
      </c>
      <c r="C67" s="362"/>
      <c r="D67" s="469"/>
      <c r="E67" s="362"/>
      <c r="F67" s="56"/>
      <c r="G67"/>
      <c r="H67" s="188"/>
    </row>
    <row r="68" spans="2:8" ht="15" customHeight="1">
      <c r="B68" s="363" t="s">
        <v>1140</v>
      </c>
      <c r="C68" s="362">
        <v>26170</v>
      </c>
      <c r="D68" s="469">
        <v>140</v>
      </c>
      <c r="E68" s="362">
        <v>210</v>
      </c>
      <c r="F68" s="56"/>
      <c r="G68"/>
      <c r="H68" s="188"/>
    </row>
    <row r="69" spans="2:8" ht="15" customHeight="1">
      <c r="B69" s="363"/>
      <c r="C69" s="362"/>
      <c r="D69" s="469"/>
      <c r="E69" s="362"/>
      <c r="F69" s="56"/>
      <c r="G69"/>
      <c r="H69" s="188"/>
    </row>
    <row r="70" spans="2:8" ht="15" customHeight="1">
      <c r="B70" s="361" t="s">
        <v>1774</v>
      </c>
      <c r="C70" s="362"/>
      <c r="D70" s="469"/>
      <c r="E70" s="362"/>
      <c r="F70" s="56"/>
      <c r="G70"/>
      <c r="H70" s="188"/>
    </row>
    <row r="71" spans="2:8" ht="15" customHeight="1">
      <c r="B71" s="470" t="s">
        <v>1775</v>
      </c>
      <c r="C71" s="362">
        <v>30775</v>
      </c>
      <c r="D71" s="469">
        <v>134</v>
      </c>
      <c r="E71" s="362">
        <v>210</v>
      </c>
      <c r="F71" s="56"/>
      <c r="G71"/>
      <c r="H71" s="188"/>
    </row>
    <row r="72" spans="2:8" ht="15" customHeight="1">
      <c r="B72" s="470" t="s">
        <v>1776</v>
      </c>
      <c r="C72" s="362">
        <v>32625</v>
      </c>
      <c r="D72" s="469">
        <v>134</v>
      </c>
      <c r="E72" s="362">
        <v>210</v>
      </c>
      <c r="F72" s="56"/>
      <c r="G72"/>
      <c r="H72" s="188"/>
    </row>
    <row r="73" spans="2:8" ht="15" customHeight="1">
      <c r="B73" s="470" t="s">
        <v>1777</v>
      </c>
      <c r="C73" s="362">
        <v>33225</v>
      </c>
      <c r="D73" s="469">
        <v>134</v>
      </c>
      <c r="E73" s="362">
        <v>210</v>
      </c>
      <c r="F73" s="56"/>
      <c r="G73"/>
      <c r="H73" s="188"/>
    </row>
    <row r="74" spans="2:8" ht="15" customHeight="1">
      <c r="B74" s="470" t="s">
        <v>1778</v>
      </c>
      <c r="C74" s="362">
        <v>34775</v>
      </c>
      <c r="D74" s="469">
        <v>134</v>
      </c>
      <c r="E74" s="362">
        <v>210</v>
      </c>
      <c r="F74" s="56"/>
      <c r="G74"/>
      <c r="H74" s="188"/>
    </row>
    <row r="75" spans="2:8" ht="15" customHeight="1">
      <c r="B75" s="470" t="s">
        <v>1779</v>
      </c>
      <c r="C75" s="362">
        <v>35925</v>
      </c>
      <c r="D75" s="469">
        <v>134</v>
      </c>
      <c r="E75" s="362">
        <v>210</v>
      </c>
      <c r="F75" s="56"/>
      <c r="G75"/>
      <c r="H75" s="188"/>
    </row>
    <row r="76" spans="2:8" ht="15" customHeight="1">
      <c r="B76" s="470"/>
      <c r="C76" s="362"/>
      <c r="D76" s="469"/>
      <c r="E76" s="362"/>
      <c r="F76" s="56"/>
      <c r="G76"/>
      <c r="H76" s="188"/>
    </row>
    <row r="77" spans="2:8" ht="15" customHeight="1">
      <c r="B77" s="470" t="s">
        <v>1780</v>
      </c>
      <c r="C77" s="362">
        <v>35525</v>
      </c>
      <c r="D77" s="469">
        <v>143</v>
      </c>
      <c r="E77" s="362">
        <v>270</v>
      </c>
      <c r="F77" s="56"/>
      <c r="G77"/>
      <c r="H77" s="188"/>
    </row>
    <row r="78" spans="2:8" ht="15" customHeight="1">
      <c r="B78" s="470" t="s">
        <v>1781</v>
      </c>
      <c r="C78" s="362">
        <v>36125</v>
      </c>
      <c r="D78" s="469">
        <v>143</v>
      </c>
      <c r="E78" s="362">
        <v>270</v>
      </c>
      <c r="F78" s="56"/>
      <c r="G78"/>
      <c r="H78" s="188"/>
    </row>
    <row r="79" spans="2:8" ht="15" customHeight="1">
      <c r="B79" s="470" t="s">
        <v>1782</v>
      </c>
      <c r="C79" s="362">
        <v>38825</v>
      </c>
      <c r="D79" s="469">
        <v>144</v>
      </c>
      <c r="E79" s="362">
        <v>270</v>
      </c>
      <c r="F79" s="56"/>
      <c r="G79"/>
      <c r="H79" s="188"/>
    </row>
    <row r="80" spans="2:8" ht="15" customHeight="1">
      <c r="B80" s="470"/>
      <c r="C80" s="362"/>
      <c r="D80" s="469"/>
      <c r="E80" s="362"/>
      <c r="F80" s="56"/>
      <c r="G80"/>
      <c r="H80" s="188"/>
    </row>
    <row r="81" spans="2:8" ht="15" customHeight="1">
      <c r="B81" s="470" t="s">
        <v>1783</v>
      </c>
      <c r="C81" s="362">
        <v>32595</v>
      </c>
      <c r="D81" s="469">
        <v>127</v>
      </c>
      <c r="E81" s="362">
        <v>200</v>
      </c>
      <c r="F81" s="56"/>
      <c r="G81"/>
      <c r="H81" s="188"/>
    </row>
    <row r="82" spans="2:8" ht="15" customHeight="1">
      <c r="B82" s="470" t="s">
        <v>1784</v>
      </c>
      <c r="C82" s="362">
        <v>34445</v>
      </c>
      <c r="D82" s="469">
        <v>127</v>
      </c>
      <c r="E82" s="362">
        <v>200</v>
      </c>
      <c r="F82" s="56"/>
      <c r="G82"/>
      <c r="H82" s="188"/>
    </row>
    <row r="83" spans="2:8" ht="15" customHeight="1">
      <c r="B83" s="470" t="s">
        <v>1785</v>
      </c>
      <c r="C83" s="362">
        <v>35045</v>
      </c>
      <c r="D83" s="469">
        <v>127</v>
      </c>
      <c r="E83" s="362">
        <v>200</v>
      </c>
      <c r="F83" s="56"/>
      <c r="G83"/>
      <c r="H83" s="188"/>
    </row>
    <row r="84" spans="2:8" ht="15" customHeight="1">
      <c r="B84" s="470" t="s">
        <v>1786</v>
      </c>
      <c r="C84" s="362">
        <v>36595</v>
      </c>
      <c r="D84" s="469">
        <v>127</v>
      </c>
      <c r="E84" s="362">
        <v>200</v>
      </c>
      <c r="F84" s="56"/>
      <c r="G84"/>
      <c r="H84" s="188"/>
    </row>
    <row r="85" spans="2:8" ht="15" customHeight="1">
      <c r="B85" s="470" t="s">
        <v>1787</v>
      </c>
      <c r="C85" s="362">
        <v>37745</v>
      </c>
      <c r="D85" s="469">
        <v>128</v>
      </c>
      <c r="E85" s="362">
        <v>200</v>
      </c>
      <c r="F85" s="56"/>
      <c r="G85"/>
      <c r="H85" s="188"/>
    </row>
    <row r="86" spans="2:8" ht="15" customHeight="1">
      <c r="B86" s="470" t="s">
        <v>1788</v>
      </c>
      <c r="C86" s="362">
        <v>37745</v>
      </c>
      <c r="D86" s="469">
        <v>128</v>
      </c>
      <c r="E86" s="362">
        <v>200</v>
      </c>
      <c r="F86" s="56"/>
      <c r="G86"/>
      <c r="H86" s="188"/>
    </row>
    <row r="87" spans="2:8" ht="15" customHeight="1">
      <c r="B87" s="470" t="s">
        <v>1789</v>
      </c>
      <c r="C87" s="362">
        <v>38745</v>
      </c>
      <c r="D87" s="469">
        <v>128</v>
      </c>
      <c r="E87" s="362">
        <v>200</v>
      </c>
      <c r="F87" s="56"/>
      <c r="G87"/>
      <c r="H87" s="188"/>
    </row>
    <row r="88" spans="2:8" ht="15" customHeight="1">
      <c r="B88" s="470" t="s">
        <v>1790</v>
      </c>
      <c r="C88" s="362">
        <v>38745</v>
      </c>
      <c r="D88" s="469">
        <v>128</v>
      </c>
      <c r="E88" s="362">
        <v>200</v>
      </c>
      <c r="F88" s="56"/>
      <c r="G88"/>
      <c r="H88" s="188"/>
    </row>
    <row r="89" spans="2:8" ht="15" customHeight="1">
      <c r="B89" s="470" t="s">
        <v>1791</v>
      </c>
      <c r="C89" s="362">
        <v>42345</v>
      </c>
      <c r="D89" s="469">
        <v>137</v>
      </c>
      <c r="E89" s="362">
        <v>210</v>
      </c>
      <c r="F89" s="56"/>
      <c r="G89"/>
      <c r="H89" s="188"/>
    </row>
    <row r="90" spans="2:8" ht="15" customHeight="1">
      <c r="B90" s="470" t="s">
        <v>1792</v>
      </c>
      <c r="C90" s="362">
        <v>42345</v>
      </c>
      <c r="D90" s="469">
        <v>137</v>
      </c>
      <c r="E90" s="362">
        <v>210</v>
      </c>
      <c r="F90" s="56"/>
      <c r="G90"/>
      <c r="H90" s="188"/>
    </row>
    <row r="91" spans="2:8" ht="15" customHeight="1">
      <c r="B91" s="470"/>
      <c r="C91" s="362"/>
      <c r="D91" s="469"/>
      <c r="E91" s="362"/>
      <c r="F91" s="56"/>
      <c r="G91"/>
      <c r="H91" s="188"/>
    </row>
    <row r="92" spans="2:8" ht="15" customHeight="1">
      <c r="B92" s="470" t="s">
        <v>1793</v>
      </c>
      <c r="C92" s="362">
        <v>37445</v>
      </c>
      <c r="D92" s="469">
        <v>137</v>
      </c>
      <c r="E92" s="362">
        <v>210</v>
      </c>
      <c r="F92" s="56"/>
      <c r="G92"/>
      <c r="H92" s="188"/>
    </row>
    <row r="93" spans="2:8" ht="15" customHeight="1">
      <c r="B93" s="470" t="s">
        <v>1794</v>
      </c>
      <c r="C93" s="362">
        <v>38045</v>
      </c>
      <c r="D93" s="469">
        <v>137</v>
      </c>
      <c r="E93" s="362">
        <v>210</v>
      </c>
      <c r="F93" s="56"/>
      <c r="G93"/>
      <c r="H93" s="188"/>
    </row>
    <row r="94" spans="2:8" ht="15" customHeight="1">
      <c r="B94" s="470" t="s">
        <v>1795</v>
      </c>
      <c r="C94" s="362">
        <v>40745</v>
      </c>
      <c r="D94" s="469">
        <v>138</v>
      </c>
      <c r="E94" s="362">
        <v>210</v>
      </c>
      <c r="F94" s="56"/>
      <c r="G94"/>
      <c r="H94" s="188"/>
    </row>
    <row r="95" spans="2:8" ht="15" customHeight="1">
      <c r="B95" s="470" t="s">
        <v>1796</v>
      </c>
      <c r="C95" s="362">
        <v>40745</v>
      </c>
      <c r="D95" s="469">
        <v>138</v>
      </c>
      <c r="E95" s="362">
        <v>210</v>
      </c>
      <c r="F95" s="56"/>
      <c r="G95"/>
      <c r="H95" s="188"/>
    </row>
    <row r="96" spans="2:8" ht="15" customHeight="1">
      <c r="B96" s="470" t="s">
        <v>1797</v>
      </c>
      <c r="C96" s="362">
        <v>47095</v>
      </c>
      <c r="D96" s="469">
        <v>149</v>
      </c>
      <c r="E96" s="362">
        <v>270</v>
      </c>
      <c r="F96" s="56"/>
      <c r="G96"/>
      <c r="H96" s="188"/>
    </row>
    <row r="97" spans="2:8" ht="15" customHeight="1">
      <c r="B97" s="470" t="s">
        <v>1798</v>
      </c>
      <c r="C97" s="362">
        <v>47095</v>
      </c>
      <c r="D97" s="469">
        <v>149</v>
      </c>
      <c r="E97" s="362">
        <v>270</v>
      </c>
      <c r="F97" s="56"/>
      <c r="G97"/>
      <c r="H97" s="188"/>
    </row>
    <row r="98" spans="2:8" ht="15" customHeight="1">
      <c r="B98" s="470"/>
      <c r="C98" s="362"/>
      <c r="D98" s="469"/>
      <c r="E98" s="362"/>
      <c r="F98" s="56"/>
      <c r="G98"/>
      <c r="H98" s="188"/>
    </row>
    <row r="99" spans="2:8" ht="15" customHeight="1">
      <c r="B99" s="361" t="s">
        <v>1799</v>
      </c>
      <c r="C99" s="362"/>
      <c r="D99" s="469"/>
      <c r="E99" s="362"/>
      <c r="F99" s="56"/>
      <c r="G99"/>
      <c r="H99" s="188"/>
    </row>
    <row r="100" spans="2:8" ht="15" customHeight="1">
      <c r="B100" s="363" t="s">
        <v>1800</v>
      </c>
      <c r="C100" s="362">
        <v>36745</v>
      </c>
      <c r="D100" s="469">
        <v>154</v>
      </c>
      <c r="E100" s="362">
        <v>280</v>
      </c>
      <c r="F100" s="56"/>
      <c r="G100"/>
      <c r="H100" s="188"/>
    </row>
    <row r="101" spans="2:8" ht="15" customHeight="1">
      <c r="B101" s="363" t="s">
        <v>1801</v>
      </c>
      <c r="C101" s="362">
        <v>38745</v>
      </c>
      <c r="D101" s="469">
        <v>153</v>
      </c>
      <c r="E101" s="362">
        <v>280</v>
      </c>
      <c r="F101" s="56"/>
      <c r="G101"/>
      <c r="H101" s="188"/>
    </row>
    <row r="102" spans="2:8" ht="15" customHeight="1">
      <c r="B102" s="363" t="s">
        <v>1802</v>
      </c>
      <c r="C102" s="362">
        <v>38745</v>
      </c>
      <c r="D102" s="469">
        <v>153</v>
      </c>
      <c r="E102" s="362">
        <v>280</v>
      </c>
      <c r="F102" s="56"/>
      <c r="G102"/>
      <c r="H102" s="188"/>
    </row>
    <row r="103" spans="2:8" ht="15" customHeight="1">
      <c r="B103" s="363" t="s">
        <v>1803</v>
      </c>
      <c r="C103" s="362">
        <v>41895</v>
      </c>
      <c r="D103" s="469">
        <v>153</v>
      </c>
      <c r="E103" s="362">
        <v>280</v>
      </c>
      <c r="F103" s="56"/>
      <c r="G103"/>
      <c r="H103" s="188"/>
    </row>
    <row r="104" spans="2:8" ht="15" customHeight="1">
      <c r="B104" s="363" t="s">
        <v>1804</v>
      </c>
      <c r="C104" s="362">
        <v>42045</v>
      </c>
      <c r="D104" s="469">
        <v>153</v>
      </c>
      <c r="E104" s="362">
        <v>280</v>
      </c>
      <c r="F104" s="56"/>
      <c r="G104"/>
      <c r="H104" s="188"/>
    </row>
    <row r="105" spans="2:8" ht="15" customHeight="1">
      <c r="B105" s="363" t="s">
        <v>1805</v>
      </c>
      <c r="C105" s="362">
        <v>46495</v>
      </c>
      <c r="D105" s="469">
        <v>166</v>
      </c>
      <c r="E105" s="362">
        <v>420</v>
      </c>
      <c r="F105" s="56"/>
      <c r="G105"/>
      <c r="H105" s="188"/>
    </row>
    <row r="106" spans="2:8" ht="15" customHeight="1">
      <c r="B106" s="363" t="s">
        <v>1806</v>
      </c>
      <c r="C106" s="362">
        <v>46645</v>
      </c>
      <c r="D106" s="469">
        <v>166</v>
      </c>
      <c r="E106" s="362">
        <v>420</v>
      </c>
      <c r="F106" s="56"/>
      <c r="G106"/>
      <c r="H106" s="188"/>
    </row>
    <row r="107" spans="2:8" ht="15" customHeight="1">
      <c r="B107" s="363"/>
      <c r="C107" s="362"/>
      <c r="D107" s="469"/>
      <c r="E107" s="362"/>
      <c r="F107" s="56"/>
      <c r="G107"/>
      <c r="H107" s="188"/>
    </row>
    <row r="108" spans="2:8" ht="15" customHeight="1">
      <c r="B108" s="363" t="s">
        <v>1807</v>
      </c>
      <c r="C108" s="362">
        <v>43895</v>
      </c>
      <c r="D108" s="469">
        <v>153</v>
      </c>
      <c r="E108" s="362">
        <v>280</v>
      </c>
      <c r="F108" s="56"/>
      <c r="G108"/>
      <c r="H108" s="188"/>
    </row>
    <row r="109" spans="2:8" ht="15" customHeight="1">
      <c r="B109" s="363" t="s">
        <v>1808</v>
      </c>
      <c r="C109" s="362">
        <v>48495</v>
      </c>
      <c r="D109" s="469">
        <v>166</v>
      </c>
      <c r="E109" s="362">
        <v>420</v>
      </c>
      <c r="F109" s="56"/>
      <c r="G109"/>
      <c r="H109" s="188"/>
    </row>
    <row r="110" spans="2:8" ht="15" customHeight="1">
      <c r="B110" s="363"/>
      <c r="C110" s="362"/>
      <c r="D110" s="469"/>
      <c r="E110" s="362"/>
      <c r="F110" s="56"/>
      <c r="G110"/>
      <c r="H110" s="188"/>
    </row>
    <row r="111" spans="2:8" ht="15" customHeight="1">
      <c r="B111" s="363" t="s">
        <v>1809</v>
      </c>
      <c r="C111" s="362">
        <v>44640</v>
      </c>
      <c r="D111" s="469">
        <v>153</v>
      </c>
      <c r="E111" s="362">
        <v>280</v>
      </c>
      <c r="F111" s="56"/>
      <c r="G111"/>
      <c r="H111" s="188"/>
    </row>
    <row r="112" spans="2:8" ht="15" customHeight="1">
      <c r="B112" s="363" t="s">
        <v>1810</v>
      </c>
      <c r="C112" s="362">
        <v>49240</v>
      </c>
      <c r="D112" s="469">
        <v>166</v>
      </c>
      <c r="E112" s="362">
        <v>420</v>
      </c>
      <c r="F112" s="56"/>
      <c r="G112"/>
      <c r="H112" s="188"/>
    </row>
    <row r="113" spans="2:8" ht="15" customHeight="1">
      <c r="B113" s="363"/>
      <c r="C113" s="362"/>
      <c r="D113" s="469"/>
      <c r="E113" s="362"/>
      <c r="F113" s="56"/>
      <c r="G113"/>
      <c r="H113" s="188"/>
    </row>
    <row r="114" spans="2:8" ht="15" customHeight="1">
      <c r="B114" s="363" t="s">
        <v>1811</v>
      </c>
      <c r="C114" s="362">
        <v>40625</v>
      </c>
      <c r="D114" s="469">
        <v>147</v>
      </c>
      <c r="E114" s="362">
        <v>270</v>
      </c>
      <c r="F114" s="56"/>
      <c r="G114"/>
      <c r="H114" s="188"/>
    </row>
    <row r="115" spans="2:8" ht="15" customHeight="1">
      <c r="B115" s="363" t="s">
        <v>1812</v>
      </c>
      <c r="C115" s="362">
        <v>42625</v>
      </c>
      <c r="D115" s="469">
        <v>147</v>
      </c>
      <c r="E115" s="362">
        <v>270</v>
      </c>
      <c r="F115" s="56"/>
      <c r="G115"/>
      <c r="H115" s="188"/>
    </row>
    <row r="116" spans="2:8" ht="15" customHeight="1">
      <c r="B116" s="363" t="s">
        <v>1813</v>
      </c>
      <c r="C116" s="362">
        <v>42625</v>
      </c>
      <c r="D116" s="469">
        <v>147</v>
      </c>
      <c r="E116" s="362">
        <v>270</v>
      </c>
      <c r="F116" s="56"/>
      <c r="G116"/>
      <c r="H116" s="188"/>
    </row>
    <row r="117" spans="2:8" ht="15" customHeight="1">
      <c r="B117" s="363"/>
      <c r="C117" s="362"/>
      <c r="D117" s="469"/>
      <c r="E117" s="362"/>
      <c r="F117" s="56"/>
      <c r="G117"/>
      <c r="H117" s="188"/>
    </row>
    <row r="118" spans="2:8" ht="15" customHeight="1">
      <c r="B118" s="363" t="s">
        <v>1814</v>
      </c>
      <c r="C118" s="362">
        <v>45775</v>
      </c>
      <c r="D118" s="469">
        <v>147</v>
      </c>
      <c r="E118" s="362">
        <v>270</v>
      </c>
      <c r="F118" s="56"/>
      <c r="G118"/>
      <c r="H118" s="188"/>
    </row>
    <row r="119" spans="2:8" ht="15" customHeight="1">
      <c r="B119" s="363" t="s">
        <v>1815</v>
      </c>
      <c r="C119" s="362">
        <v>45925</v>
      </c>
      <c r="D119" s="469">
        <v>147</v>
      </c>
      <c r="E119" s="362">
        <v>270</v>
      </c>
      <c r="F119" s="56"/>
      <c r="G119"/>
      <c r="H119" s="188"/>
    </row>
    <row r="120" spans="2:8" ht="15" customHeight="1">
      <c r="B120" s="363" t="s">
        <v>1816</v>
      </c>
      <c r="C120" s="362">
        <v>50375</v>
      </c>
      <c r="D120" s="469">
        <v>160</v>
      </c>
      <c r="E120" s="362">
        <v>280</v>
      </c>
      <c r="F120" s="56"/>
      <c r="G120"/>
      <c r="H120" s="188"/>
    </row>
    <row r="121" spans="2:8" ht="15" customHeight="1">
      <c r="B121" s="363" t="s">
        <v>1817</v>
      </c>
      <c r="C121" s="362">
        <v>50525</v>
      </c>
      <c r="D121" s="469">
        <v>160</v>
      </c>
      <c r="E121" s="362">
        <v>280</v>
      </c>
      <c r="F121" s="56"/>
      <c r="G121"/>
      <c r="H121" s="188"/>
    </row>
    <row r="122" spans="2:8" ht="15" customHeight="1">
      <c r="B122" s="363"/>
      <c r="C122" s="362"/>
      <c r="D122" s="469"/>
      <c r="E122" s="362"/>
      <c r="F122" s="56"/>
      <c r="G122"/>
      <c r="H122" s="188"/>
    </row>
    <row r="123" spans="2:8" ht="15" customHeight="1">
      <c r="B123" s="363" t="s">
        <v>1818</v>
      </c>
      <c r="C123" s="362">
        <v>47775</v>
      </c>
      <c r="D123" s="469">
        <v>147</v>
      </c>
      <c r="E123" s="362">
        <v>270</v>
      </c>
      <c r="F123" s="56"/>
      <c r="G123"/>
      <c r="H123" s="188"/>
    </row>
    <row r="124" spans="2:8" ht="15" customHeight="1">
      <c r="B124" s="363" t="s">
        <v>1819</v>
      </c>
      <c r="C124" s="362">
        <v>52375</v>
      </c>
      <c r="D124" s="469">
        <v>160</v>
      </c>
      <c r="E124" s="362">
        <v>280</v>
      </c>
      <c r="F124" s="56"/>
      <c r="G124"/>
      <c r="H124" s="188"/>
    </row>
    <row r="125" spans="2:8" ht="15" customHeight="1">
      <c r="B125" s="363"/>
      <c r="C125" s="362"/>
      <c r="D125" s="469"/>
      <c r="E125" s="362"/>
      <c r="F125" s="56"/>
      <c r="G125"/>
      <c r="H125" s="188"/>
    </row>
    <row r="126" spans="2:8" ht="15" customHeight="1">
      <c r="B126" s="363" t="s">
        <v>1820</v>
      </c>
      <c r="C126" s="362">
        <v>54770</v>
      </c>
      <c r="D126" s="469">
        <v>165</v>
      </c>
      <c r="E126" s="362">
        <v>420</v>
      </c>
      <c r="F126" s="56"/>
      <c r="G126"/>
      <c r="H126" s="188"/>
    </row>
    <row r="127" spans="2:8" ht="15" customHeight="1">
      <c r="B127" s="363" t="s">
        <v>1821</v>
      </c>
      <c r="C127" s="362">
        <v>59370</v>
      </c>
      <c r="D127" s="469">
        <v>173</v>
      </c>
      <c r="E127" s="362">
        <v>600</v>
      </c>
      <c r="F127" s="56"/>
      <c r="G127"/>
      <c r="H127" s="188"/>
    </row>
    <row r="128" spans="2:8" ht="15" customHeight="1">
      <c r="B128" s="363"/>
      <c r="C128" s="362"/>
      <c r="D128" s="469"/>
      <c r="E128" s="362"/>
      <c r="F128" s="56"/>
      <c r="G128"/>
      <c r="H128" s="188"/>
    </row>
    <row r="129" spans="2:8" ht="15">
      <c r="B129" s="361" t="s">
        <v>1822</v>
      </c>
      <c r="C129" s="362"/>
      <c r="D129" s="469"/>
      <c r="E129" s="362"/>
      <c r="F129" s="56"/>
      <c r="G129"/>
      <c r="H129" s="188"/>
    </row>
    <row r="130" spans="2:8" ht="15">
      <c r="B130" s="363" t="s">
        <v>1823</v>
      </c>
      <c r="C130" s="362">
        <v>33095</v>
      </c>
      <c r="D130" s="469">
        <v>142</v>
      </c>
      <c r="E130" s="362">
        <v>270</v>
      </c>
      <c r="F130" s="56"/>
      <c r="G130"/>
      <c r="H130" s="188"/>
    </row>
    <row r="131" spans="2:8" ht="15">
      <c r="B131" s="363" t="s">
        <v>1824</v>
      </c>
      <c r="C131" s="362">
        <v>35395</v>
      </c>
      <c r="D131" s="469">
        <v>142</v>
      </c>
      <c r="E131" s="362">
        <v>270</v>
      </c>
      <c r="F131" s="56"/>
      <c r="G131"/>
      <c r="H131" s="188"/>
    </row>
    <row r="132" spans="2:8" ht="15">
      <c r="B132" s="363" t="s">
        <v>1825</v>
      </c>
      <c r="C132" s="362">
        <v>38095</v>
      </c>
      <c r="D132" s="469">
        <v>155</v>
      </c>
      <c r="E132" s="362">
        <v>280</v>
      </c>
      <c r="F132" s="56"/>
      <c r="G132"/>
      <c r="H132" s="188"/>
    </row>
    <row r="133" spans="2:8" ht="15">
      <c r="B133" s="363"/>
      <c r="C133" s="362"/>
      <c r="D133" s="469"/>
      <c r="E133" s="362"/>
      <c r="F133" s="56"/>
      <c r="G133"/>
      <c r="H133" s="188"/>
    </row>
    <row r="134" spans="2:8" ht="15">
      <c r="B134" s="363" t="s">
        <v>1826</v>
      </c>
      <c r="C134" s="362">
        <v>37895</v>
      </c>
      <c r="D134" s="469">
        <v>142</v>
      </c>
      <c r="E134" s="362">
        <v>270</v>
      </c>
      <c r="F134" s="56"/>
      <c r="G134"/>
      <c r="H134" s="188"/>
    </row>
    <row r="135" spans="2:8" ht="12.75" customHeight="1">
      <c r="B135" s="363" t="s">
        <v>1827</v>
      </c>
      <c r="C135" s="362">
        <v>38695</v>
      </c>
      <c r="D135" s="469">
        <v>142</v>
      </c>
      <c r="E135" s="362">
        <v>270</v>
      </c>
      <c r="F135" s="56"/>
      <c r="G135"/>
    </row>
    <row r="136" spans="2:8" ht="12.75" customHeight="1">
      <c r="B136" s="363" t="s">
        <v>1828</v>
      </c>
      <c r="C136" s="362">
        <v>41395</v>
      </c>
      <c r="D136" s="469">
        <v>155</v>
      </c>
      <c r="E136" s="362">
        <v>280</v>
      </c>
      <c r="F136" s="56"/>
      <c r="G136" s="56"/>
    </row>
    <row r="137" spans="2:8" ht="12.75" customHeight="1">
      <c r="B137" s="363"/>
      <c r="C137" s="362"/>
      <c r="D137" s="469"/>
      <c r="E137" s="362"/>
      <c r="F137" s="56"/>
    </row>
    <row r="138" spans="2:8" ht="12.75" customHeight="1">
      <c r="B138" s="361" t="s">
        <v>1141</v>
      </c>
      <c r="C138" s="362"/>
      <c r="D138" s="469"/>
      <c r="E138" s="362"/>
      <c r="F138" s="56"/>
    </row>
    <row r="139" spans="2:8" ht="12.75" customHeight="1">
      <c r="B139" s="363" t="s">
        <v>1142</v>
      </c>
      <c r="C139" s="362">
        <v>38410</v>
      </c>
      <c r="D139" s="469">
        <v>0</v>
      </c>
      <c r="E139" s="362">
        <v>120</v>
      </c>
      <c r="F139" s="56"/>
    </row>
    <row r="140" spans="2:8" ht="12.75" customHeight="1">
      <c r="B140" s="363" t="s">
        <v>1143</v>
      </c>
      <c r="C140" s="362">
        <v>39585</v>
      </c>
      <c r="D140" s="469">
        <v>0</v>
      </c>
      <c r="E140" s="362">
        <v>120</v>
      </c>
      <c r="F140" s="56"/>
    </row>
    <row r="141" spans="2:8" ht="12.75" customHeight="1">
      <c r="B141" s="363" t="s">
        <v>1144</v>
      </c>
      <c r="C141" s="362">
        <v>43002</v>
      </c>
      <c r="D141" s="469">
        <v>0</v>
      </c>
      <c r="E141" s="362">
        <v>120</v>
      </c>
      <c r="F141" s="56"/>
    </row>
    <row r="142" spans="2:8" ht="12.75" customHeight="1">
      <c r="B142" s="363" t="s">
        <v>1145</v>
      </c>
      <c r="C142" s="362">
        <v>43323</v>
      </c>
      <c r="D142" s="469">
        <v>0</v>
      </c>
      <c r="E142" s="362">
        <v>120</v>
      </c>
      <c r="F142" s="56"/>
    </row>
    <row r="143" spans="2:8" ht="12.75" customHeight="1">
      <c r="B143" s="363"/>
      <c r="C143" s="362"/>
      <c r="D143" s="469"/>
      <c r="E143" s="362"/>
      <c r="F143" s="56"/>
    </row>
    <row r="144" spans="2:8" ht="12.75" customHeight="1">
      <c r="B144" s="363" t="s">
        <v>1146</v>
      </c>
      <c r="C144" s="362">
        <v>39798</v>
      </c>
      <c r="D144" s="469">
        <v>0</v>
      </c>
      <c r="E144" s="362">
        <v>120</v>
      </c>
      <c r="F144" s="56"/>
    </row>
    <row r="145" spans="2:6" ht="12.75" customHeight="1">
      <c r="B145" s="363" t="s">
        <v>1147</v>
      </c>
      <c r="C145" s="362">
        <v>40119</v>
      </c>
      <c r="D145" s="469">
        <v>0</v>
      </c>
      <c r="E145" s="362">
        <v>120</v>
      </c>
      <c r="F145" s="56"/>
    </row>
    <row r="146" spans="2:6" ht="12.75" customHeight="1">
      <c r="B146" t="s">
        <v>681</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109" customFormat="1" ht="13.5" thickBot="1">
      <c r="A2" s="1" t="s">
        <v>929</v>
      </c>
      <c r="B2"/>
      <c r="C2"/>
      <c r="D2"/>
      <c r="E2" s="111"/>
    </row>
    <row r="3" spans="1:10" ht="15.75">
      <c r="A3" s="483"/>
      <c r="B3" s="484"/>
      <c r="C3" s="485"/>
      <c r="D3" s="485"/>
      <c r="E3" s="486"/>
      <c r="F3" s="487"/>
      <c r="G3" s="488"/>
      <c r="H3" s="384"/>
      <c r="I3" s="489"/>
    </row>
    <row r="4" spans="1:10" ht="48">
      <c r="A4" s="385"/>
      <c r="B4" s="386" t="s">
        <v>10</v>
      </c>
      <c r="C4" s="490" t="s">
        <v>1290</v>
      </c>
      <c r="D4" s="490" t="s">
        <v>139</v>
      </c>
      <c r="E4" s="174" t="s">
        <v>141</v>
      </c>
      <c r="F4" s="387" t="s">
        <v>658</v>
      </c>
      <c r="G4" s="388" t="s">
        <v>14</v>
      </c>
      <c r="H4" s="389"/>
      <c r="I4" s="390" t="s">
        <v>12</v>
      </c>
    </row>
    <row r="5" spans="1:10" ht="15.75">
      <c r="A5" s="391"/>
      <c r="B5" s="392"/>
      <c r="C5" s="491"/>
      <c r="D5" s="491"/>
      <c r="E5" s="175"/>
      <c r="F5" s="392"/>
      <c r="G5" s="393"/>
      <c r="H5" s="384"/>
      <c r="I5" s="394"/>
    </row>
    <row r="6" spans="1:10" ht="24">
      <c r="A6" s="401"/>
      <c r="B6" s="492" t="s">
        <v>1295</v>
      </c>
      <c r="C6" s="493"/>
      <c r="D6" s="493"/>
      <c r="E6" s="501"/>
      <c r="F6" s="502"/>
      <c r="G6" s="503"/>
      <c r="H6" s="402"/>
      <c r="I6" s="504"/>
      <c r="J6" s="505"/>
    </row>
    <row r="7" spans="1:10" ht="15.75">
      <c r="A7" s="401"/>
      <c r="B7" s="506" t="s">
        <v>1296</v>
      </c>
      <c r="C7" s="507"/>
      <c r="D7" s="507" t="s">
        <v>1291</v>
      </c>
      <c r="E7" s="496">
        <v>7.0000000000000007E-2</v>
      </c>
      <c r="F7" s="497" t="s">
        <v>1297</v>
      </c>
      <c r="G7" s="498">
        <v>140</v>
      </c>
      <c r="H7" s="403"/>
      <c r="I7" s="499">
        <v>40900</v>
      </c>
      <c r="J7" s="500"/>
    </row>
    <row r="8" spans="1:10" ht="15.75">
      <c r="A8" s="401"/>
      <c r="B8" s="506" t="s">
        <v>1296</v>
      </c>
      <c r="C8" s="507"/>
      <c r="D8" s="507" t="s">
        <v>1294</v>
      </c>
      <c r="E8" s="496">
        <v>7.0000000000000007E-2</v>
      </c>
      <c r="F8" s="497" t="s">
        <v>1297</v>
      </c>
      <c r="G8" s="498">
        <v>140</v>
      </c>
      <c r="H8" s="403"/>
      <c r="I8" s="499">
        <v>44150</v>
      </c>
      <c r="J8" s="500"/>
    </row>
    <row r="9" spans="1:10" ht="15.75">
      <c r="A9" s="391"/>
      <c r="B9" s="392"/>
      <c r="C9" s="491"/>
      <c r="D9" s="491"/>
      <c r="E9" s="175"/>
      <c r="F9" s="392"/>
      <c r="G9" s="393"/>
      <c r="H9" s="384"/>
      <c r="I9" s="394"/>
    </row>
    <row r="10" spans="1:10" ht="24">
      <c r="A10" s="395"/>
      <c r="B10" s="492" t="s">
        <v>2311</v>
      </c>
      <c r="C10" s="493"/>
      <c r="D10" s="493"/>
      <c r="E10" s="396"/>
      <c r="F10" s="397"/>
      <c r="G10" s="398"/>
      <c r="H10" s="399"/>
      <c r="I10" s="400"/>
    </row>
    <row r="11" spans="1:10" ht="15.75">
      <c r="A11" s="401"/>
      <c r="B11" s="494" t="s">
        <v>2312</v>
      </c>
      <c r="C11" s="495"/>
      <c r="D11" s="495" t="s">
        <v>1291</v>
      </c>
      <c r="E11" s="496">
        <v>7.0000000000000007E-2</v>
      </c>
      <c r="F11" s="497" t="s">
        <v>1292</v>
      </c>
      <c r="G11" s="498">
        <v>120</v>
      </c>
      <c r="H11" s="402"/>
      <c r="I11" s="499">
        <v>34645</v>
      </c>
      <c r="J11" s="500" t="s">
        <v>1293</v>
      </c>
    </row>
    <row r="12" spans="1:10" ht="15.75">
      <c r="A12" s="401"/>
      <c r="B12" s="494" t="s">
        <v>2312</v>
      </c>
      <c r="C12" s="495"/>
      <c r="D12" s="495" t="s">
        <v>1294</v>
      </c>
      <c r="E12" s="496">
        <v>7.0000000000000007E-2</v>
      </c>
      <c r="F12" s="497" t="s">
        <v>1292</v>
      </c>
      <c r="G12" s="498">
        <v>120</v>
      </c>
      <c r="H12" s="402"/>
      <c r="I12" s="499">
        <v>37895</v>
      </c>
      <c r="J12" s="500" t="s">
        <v>1293</v>
      </c>
    </row>
    <row r="13" spans="1:10" ht="15.75">
      <c r="A13" s="391"/>
      <c r="B13" s="392"/>
      <c r="C13" s="491"/>
      <c r="D13" s="491"/>
      <c r="E13" s="175"/>
      <c r="F13" s="392"/>
      <c r="G13" s="393"/>
      <c r="H13" s="384"/>
      <c r="I13" s="394"/>
    </row>
    <row r="14" spans="1:10" ht="24">
      <c r="A14" s="395"/>
      <c r="B14" s="492" t="s">
        <v>2313</v>
      </c>
      <c r="C14" s="493"/>
      <c r="D14" s="493"/>
      <c r="E14" s="396"/>
      <c r="F14" s="397"/>
      <c r="G14" s="398"/>
      <c r="H14" s="399"/>
      <c r="I14" s="400"/>
    </row>
    <row r="15" spans="1:10" ht="15.75">
      <c r="A15" s="401"/>
      <c r="B15" s="494" t="s">
        <v>1683</v>
      </c>
      <c r="C15" s="495"/>
      <c r="D15" s="495" t="s">
        <v>1291</v>
      </c>
      <c r="E15" s="496">
        <v>7.0000000000000007E-2</v>
      </c>
      <c r="F15" s="497" t="s">
        <v>1292</v>
      </c>
      <c r="G15" s="498">
        <v>120</v>
      </c>
      <c r="H15" s="402"/>
      <c r="I15" s="499">
        <v>31995</v>
      </c>
      <c r="J15" s="500" t="s">
        <v>1293</v>
      </c>
    </row>
    <row r="16" spans="1:10" ht="15.75">
      <c r="A16" s="401"/>
      <c r="B16" s="494" t="s">
        <v>1683</v>
      </c>
      <c r="C16" s="495"/>
      <c r="D16" s="495" t="s">
        <v>1294</v>
      </c>
      <c r="E16" s="496">
        <v>7.0000000000000007E-2</v>
      </c>
      <c r="F16" s="497" t="s">
        <v>1292</v>
      </c>
      <c r="G16" s="498">
        <v>120</v>
      </c>
      <c r="H16" s="402"/>
      <c r="I16" s="499">
        <v>34995</v>
      </c>
      <c r="J16" s="500" t="s">
        <v>1293</v>
      </c>
    </row>
    <row r="17" spans="1:10" ht="15.75">
      <c r="A17" s="391"/>
      <c r="B17" s="392"/>
      <c r="C17" s="491"/>
      <c r="D17" s="491"/>
      <c r="E17" s="175"/>
      <c r="F17" s="392"/>
      <c r="G17" s="393"/>
      <c r="H17" s="384"/>
      <c r="I17" s="394"/>
    </row>
    <row r="18" spans="1:10" ht="24">
      <c r="A18" s="395"/>
      <c r="B18" s="492" t="s">
        <v>1683</v>
      </c>
      <c r="C18" s="493"/>
      <c r="D18" s="493"/>
      <c r="E18" s="396"/>
      <c r="F18" s="397"/>
      <c r="G18" s="398"/>
      <c r="H18" s="399"/>
      <c r="I18" s="400"/>
    </row>
    <row r="19" spans="1:10" ht="15.75">
      <c r="A19" s="401"/>
      <c r="B19" s="494" t="s">
        <v>1683</v>
      </c>
      <c r="C19" s="495"/>
      <c r="D19" s="495" t="s">
        <v>1291</v>
      </c>
      <c r="E19" s="496">
        <v>7.0000000000000007E-2</v>
      </c>
      <c r="F19" s="497" t="s">
        <v>1292</v>
      </c>
      <c r="G19" s="498">
        <v>120</v>
      </c>
      <c r="H19" s="402"/>
      <c r="I19" s="499">
        <v>34495</v>
      </c>
      <c r="J19" s="500" t="s">
        <v>1293</v>
      </c>
    </row>
    <row r="20" spans="1:10" ht="15.75">
      <c r="A20" s="401"/>
      <c r="B20" s="494" t="s">
        <v>1683</v>
      </c>
      <c r="C20" s="495"/>
      <c r="D20" s="495" t="s">
        <v>1294</v>
      </c>
      <c r="E20" s="496">
        <v>7.0000000000000007E-2</v>
      </c>
      <c r="F20" s="497" t="s">
        <v>1292</v>
      </c>
      <c r="G20" s="498">
        <v>120</v>
      </c>
      <c r="H20" s="402"/>
      <c r="I20" s="499">
        <v>37495</v>
      </c>
      <c r="J20" s="500" t="s">
        <v>1293</v>
      </c>
    </row>
    <row r="21" spans="1:10" ht="15.75">
      <c r="A21" s="391"/>
      <c r="B21" s="392"/>
      <c r="C21" s="491"/>
      <c r="D21" s="491"/>
      <c r="E21" s="175"/>
      <c r="F21" s="392"/>
      <c r="G21" s="393"/>
      <c r="H21" s="384"/>
      <c r="I21" s="394"/>
    </row>
    <row r="22" spans="1:10" ht="24">
      <c r="A22" s="395"/>
      <c r="B22" s="492" t="s">
        <v>2314</v>
      </c>
      <c r="C22" s="493"/>
      <c r="D22" s="493"/>
      <c r="E22" s="396"/>
      <c r="F22" s="397"/>
      <c r="G22" s="398"/>
      <c r="H22" s="399"/>
      <c r="I22" s="400"/>
    </row>
    <row r="23" spans="1:10" ht="15.75">
      <c r="A23" s="401"/>
      <c r="B23" s="494" t="s">
        <v>2315</v>
      </c>
      <c r="C23" s="495"/>
      <c r="D23" s="495" t="s">
        <v>1291</v>
      </c>
      <c r="E23" s="496">
        <v>7.0000000000000007E-2</v>
      </c>
      <c r="F23" s="497" t="s">
        <v>1292</v>
      </c>
      <c r="G23" s="498">
        <v>120</v>
      </c>
      <c r="H23" s="402"/>
      <c r="I23" s="499">
        <v>27495</v>
      </c>
      <c r="J23" s="500" t="s">
        <v>1293</v>
      </c>
    </row>
    <row r="24" spans="1:10" ht="15.75">
      <c r="A24" s="401"/>
      <c r="B24" s="494" t="s">
        <v>2316</v>
      </c>
      <c r="C24" s="495"/>
      <c r="D24" s="495" t="s">
        <v>1291</v>
      </c>
      <c r="E24" s="496">
        <v>7.0000000000000007E-2</v>
      </c>
      <c r="F24" s="497" t="s">
        <v>1292</v>
      </c>
      <c r="G24" s="498">
        <v>120</v>
      </c>
      <c r="H24" s="402"/>
      <c r="I24" s="499">
        <v>30995</v>
      </c>
      <c r="J24" s="500" t="s">
        <v>1293</v>
      </c>
    </row>
    <row r="25" spans="1:10" ht="15.75">
      <c r="A25" s="401"/>
      <c r="B25" s="494" t="s">
        <v>2316</v>
      </c>
      <c r="C25" s="495"/>
      <c r="D25" s="495" t="s">
        <v>1294</v>
      </c>
      <c r="E25" s="496">
        <v>7.0000000000000007E-2</v>
      </c>
      <c r="F25" s="497" t="s">
        <v>1292</v>
      </c>
      <c r="G25" s="498">
        <v>120</v>
      </c>
      <c r="H25" s="402"/>
      <c r="I25" s="499">
        <v>34495</v>
      </c>
      <c r="J25" s="500" t="s">
        <v>1293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338" bestFit="1" customWidth="1"/>
    <col min="6" max="6" width="12.7109375" customWidth="1"/>
    <col min="7" max="8" width="11" style="8" bestFit="1" customWidth="1"/>
  </cols>
  <sheetData>
    <row r="1" spans="1:8">
      <c r="A1" s="236" t="s">
        <v>17</v>
      </c>
      <c r="B1" s="237"/>
      <c r="C1" s="332"/>
      <c r="D1" s="332"/>
      <c r="E1" s="109"/>
      <c r="F1" s="237"/>
      <c r="G1" s="238"/>
      <c r="H1" s="236"/>
    </row>
    <row r="2" spans="1:8" s="109" customFormat="1">
      <c r="A2" s="612" t="s">
        <v>929</v>
      </c>
      <c r="B2" s="146"/>
      <c r="C2" s="121"/>
    </row>
    <row r="3" spans="1:8">
      <c r="A3" s="239"/>
      <c r="B3" s="240"/>
      <c r="C3" s="333"/>
      <c r="D3" s="333"/>
      <c r="E3" s="109"/>
      <c r="F3" s="240"/>
      <c r="G3" s="241"/>
      <c r="H3" s="242"/>
    </row>
    <row r="4" spans="1:8">
      <c r="A4" s="239"/>
      <c r="B4" s="242"/>
      <c r="C4" s="334"/>
      <c r="D4" s="334"/>
      <c r="E4" s="109"/>
      <c r="F4" s="242"/>
      <c r="G4" s="243"/>
      <c r="H4" s="242"/>
    </row>
    <row r="5" spans="1:8">
      <c r="A5" s="244" t="s">
        <v>91</v>
      </c>
      <c r="B5" s="242"/>
      <c r="C5" s="335"/>
      <c r="D5" s="335"/>
      <c r="E5" s="109"/>
      <c r="F5" s="242"/>
      <c r="G5" s="245"/>
      <c r="H5" s="242"/>
    </row>
    <row r="6" spans="1:8" ht="15">
      <c r="A6" s="246"/>
      <c r="B6" s="246"/>
      <c r="C6" s="336" t="s">
        <v>92</v>
      </c>
      <c r="D6" s="336" t="s">
        <v>93</v>
      </c>
      <c r="E6" s="109"/>
      <c r="F6" s="246"/>
      <c r="G6" s="246"/>
      <c r="H6" s="246"/>
    </row>
    <row r="7" spans="1:8" ht="15">
      <c r="A7" s="257" t="s">
        <v>18</v>
      </c>
      <c r="B7" s="246" t="s">
        <v>94</v>
      </c>
      <c r="C7" s="336" t="s">
        <v>19</v>
      </c>
      <c r="D7" s="336" t="s">
        <v>19</v>
      </c>
      <c r="E7" s="109"/>
      <c r="F7" s="246"/>
      <c r="G7" s="246"/>
      <c r="H7" s="246"/>
    </row>
    <row r="8" spans="1:8" ht="15">
      <c r="A8" s="256" t="s">
        <v>708</v>
      </c>
      <c r="B8" t="s">
        <v>1857</v>
      </c>
      <c r="C8" s="158">
        <v>35860</v>
      </c>
      <c r="D8" s="158">
        <v>37770</v>
      </c>
      <c r="E8" s="247"/>
      <c r="F8" s="249"/>
      <c r="G8" s="235"/>
      <c r="H8"/>
    </row>
    <row r="9" spans="1:8" ht="14.25">
      <c r="A9" s="247"/>
      <c r="B9" t="s">
        <v>1858</v>
      </c>
      <c r="C9" s="158">
        <v>37220</v>
      </c>
      <c r="D9" s="158">
        <v>39140</v>
      </c>
      <c r="E9" s="247"/>
      <c r="F9" s="249"/>
      <c r="G9" s="235"/>
      <c r="H9"/>
    </row>
    <row r="10" spans="1:8" ht="14.25">
      <c r="A10" s="247"/>
      <c r="B10" t="s">
        <v>1859</v>
      </c>
      <c r="C10" s="158">
        <v>40440</v>
      </c>
      <c r="D10" s="158">
        <v>42390</v>
      </c>
      <c r="E10" s="247"/>
      <c r="F10" s="249"/>
      <c r="G10" s="235"/>
      <c r="H10"/>
    </row>
    <row r="11" spans="1:8" ht="14.25">
      <c r="A11" s="247"/>
      <c r="B11" t="s">
        <v>1860</v>
      </c>
      <c r="C11" s="158" t="s">
        <v>95</v>
      </c>
      <c r="D11" s="158">
        <v>53890</v>
      </c>
      <c r="E11" s="247"/>
      <c r="F11" s="249"/>
      <c r="G11" s="235"/>
      <c r="H11"/>
    </row>
    <row r="12" spans="1:8" ht="14.25">
      <c r="A12" s="247"/>
      <c r="B12" t="s">
        <v>976</v>
      </c>
      <c r="C12" s="158" t="s">
        <v>95</v>
      </c>
      <c r="D12" s="158">
        <v>60590</v>
      </c>
      <c r="E12" s="247"/>
      <c r="F12" s="249"/>
      <c r="G12" s="235"/>
      <c r="H12"/>
    </row>
    <row r="13" spans="1:8" ht="14.25">
      <c r="A13" s="247"/>
      <c r="B13" t="s">
        <v>1861</v>
      </c>
      <c r="C13" s="158">
        <v>36880</v>
      </c>
      <c r="D13" s="158">
        <v>39100</v>
      </c>
      <c r="E13" s="247"/>
      <c r="F13" s="249"/>
      <c r="G13" s="235"/>
      <c r="H13"/>
    </row>
    <row r="14" spans="1:8" ht="14.25">
      <c r="A14" s="247"/>
      <c r="B14" t="s">
        <v>1862</v>
      </c>
      <c r="C14" s="158">
        <v>38530</v>
      </c>
      <c r="D14" s="158">
        <v>40460</v>
      </c>
      <c r="E14" s="247"/>
      <c r="F14" s="249"/>
      <c r="G14" s="235"/>
      <c r="H14"/>
    </row>
    <row r="15" spans="1:8" ht="14.25">
      <c r="A15" s="247"/>
      <c r="B15" t="s">
        <v>1863</v>
      </c>
      <c r="C15" s="158">
        <v>40970</v>
      </c>
      <c r="D15" s="158">
        <v>42900</v>
      </c>
      <c r="E15" s="247"/>
      <c r="F15" s="249"/>
      <c r="G15" s="235"/>
      <c r="H15"/>
    </row>
    <row r="16" spans="1:8" ht="14.25">
      <c r="A16" s="247"/>
      <c r="B16" t="s">
        <v>1864</v>
      </c>
      <c r="C16" s="158">
        <v>38850</v>
      </c>
      <c r="D16" s="158">
        <v>41400</v>
      </c>
      <c r="E16" s="247"/>
      <c r="F16" s="249"/>
      <c r="G16" s="235"/>
      <c r="H16"/>
    </row>
    <row r="17" spans="1:8" ht="15">
      <c r="A17" s="256"/>
      <c r="B17" t="s">
        <v>1865</v>
      </c>
      <c r="C17" s="158">
        <v>40210</v>
      </c>
      <c r="D17" s="158">
        <v>42760</v>
      </c>
      <c r="E17" s="232"/>
      <c r="F17" s="233"/>
      <c r="G17" s="232"/>
      <c r="H17"/>
    </row>
    <row r="18" spans="1:8" ht="15">
      <c r="A18" s="256"/>
      <c r="B18" t="s">
        <v>1866</v>
      </c>
      <c r="C18" s="158">
        <v>42990</v>
      </c>
      <c r="D18" s="158">
        <v>46080</v>
      </c>
      <c r="E18" s="232"/>
      <c r="F18" s="233"/>
      <c r="G18" s="232"/>
      <c r="H18"/>
    </row>
    <row r="19" spans="1:8" ht="15">
      <c r="A19" s="256"/>
      <c r="B19" t="s">
        <v>1867</v>
      </c>
      <c r="C19" s="158" t="s">
        <v>95</v>
      </c>
      <c r="D19" s="158">
        <v>45450</v>
      </c>
      <c r="E19" s="232"/>
      <c r="F19" s="233"/>
      <c r="G19" s="232"/>
      <c r="H19"/>
    </row>
    <row r="20" spans="1:8" ht="15">
      <c r="A20" s="256"/>
      <c r="B20" t="s">
        <v>1868</v>
      </c>
      <c r="C20" s="158" t="s">
        <v>95</v>
      </c>
      <c r="D20" s="158">
        <v>48820</v>
      </c>
      <c r="E20" s="247"/>
      <c r="F20" s="248"/>
      <c r="G20" s="248"/>
      <c r="H20"/>
    </row>
    <row r="21" spans="1:8" ht="15">
      <c r="A21" s="256"/>
      <c r="B21" t="s">
        <v>1869</v>
      </c>
      <c r="C21" s="158" t="s">
        <v>95</v>
      </c>
      <c r="D21" s="158">
        <v>48440</v>
      </c>
      <c r="E21" s="247"/>
      <c r="F21" s="248"/>
      <c r="G21" s="248"/>
      <c r="H21"/>
    </row>
    <row r="22" spans="1:8" ht="15">
      <c r="A22" s="256"/>
      <c r="B22" t="s">
        <v>1870</v>
      </c>
      <c r="C22" s="158" t="s">
        <v>95</v>
      </c>
      <c r="D22" s="158">
        <v>51360</v>
      </c>
      <c r="E22" s="247"/>
      <c r="F22" s="248"/>
      <c r="G22" s="248"/>
      <c r="H22"/>
    </row>
    <row r="23" spans="1:8" ht="14.25">
      <c r="C23" s="158"/>
      <c r="D23" s="158"/>
      <c r="E23" s="247"/>
      <c r="F23" s="248"/>
      <c r="G23" s="248"/>
      <c r="H23"/>
    </row>
    <row r="24" spans="1:8" ht="15">
      <c r="A24" s="256" t="s">
        <v>592</v>
      </c>
      <c r="B24" t="s">
        <v>920</v>
      </c>
      <c r="C24" s="158" t="s">
        <v>95</v>
      </c>
      <c r="D24" s="158">
        <v>49890</v>
      </c>
      <c r="E24" s="247"/>
      <c r="F24" s="248"/>
      <c r="G24" s="248"/>
      <c r="H24"/>
    </row>
    <row r="25" spans="1:8" ht="15">
      <c r="A25" s="256"/>
      <c r="B25" t="s">
        <v>2193</v>
      </c>
      <c r="C25" s="158" t="s">
        <v>95</v>
      </c>
      <c r="D25" s="158">
        <v>58480</v>
      </c>
      <c r="E25" s="247"/>
      <c r="F25" s="248"/>
      <c r="G25" s="248"/>
      <c r="H25"/>
    </row>
    <row r="26" spans="1:8" ht="15">
      <c r="A26" s="256"/>
      <c r="B26" t="s">
        <v>1871</v>
      </c>
      <c r="C26" s="338" t="s">
        <v>95</v>
      </c>
      <c r="D26" s="158">
        <v>76850</v>
      </c>
      <c r="E26" s="247"/>
      <c r="F26" s="248"/>
      <c r="G26" s="248"/>
      <c r="H26"/>
    </row>
    <row r="27" spans="1:8" ht="15">
      <c r="A27" s="256"/>
      <c r="B27" t="s">
        <v>1872</v>
      </c>
      <c r="C27" s="338" t="s">
        <v>95</v>
      </c>
      <c r="D27" s="158">
        <v>50150</v>
      </c>
      <c r="E27" s="247"/>
      <c r="F27" s="248"/>
      <c r="G27" s="248"/>
      <c r="H27"/>
    </row>
    <row r="28" spans="1:8" ht="15">
      <c r="A28" s="256"/>
      <c r="D28" s="158"/>
      <c r="E28" s="247"/>
      <c r="F28" s="248"/>
      <c r="G28" s="248"/>
      <c r="H28"/>
    </row>
    <row r="29" spans="1:8" ht="15">
      <c r="A29" s="256" t="s">
        <v>921</v>
      </c>
      <c r="B29" t="s">
        <v>1873</v>
      </c>
      <c r="C29" s="158">
        <v>37850</v>
      </c>
      <c r="D29" s="158">
        <v>39680</v>
      </c>
      <c r="E29" s="247"/>
      <c r="F29" s="248"/>
      <c r="G29" s="248"/>
      <c r="H29"/>
    </row>
    <row r="30" spans="1:8" ht="14.25">
      <c r="B30" t="s">
        <v>866</v>
      </c>
      <c r="C30" s="158">
        <v>41290</v>
      </c>
      <c r="D30" s="158">
        <v>43150</v>
      </c>
      <c r="E30" s="247"/>
      <c r="F30" s="248"/>
      <c r="G30" s="248"/>
      <c r="H30"/>
    </row>
    <row r="31" spans="1:8" ht="14.25">
      <c r="B31" t="s">
        <v>1874</v>
      </c>
      <c r="C31" s="158" t="s">
        <v>95</v>
      </c>
      <c r="D31" s="158">
        <v>44410</v>
      </c>
      <c r="E31" s="247"/>
      <c r="F31" s="248"/>
      <c r="G31" s="248"/>
      <c r="H31"/>
    </row>
    <row r="32" spans="1:8" ht="15">
      <c r="A32" s="256"/>
      <c r="B32" t="s">
        <v>920</v>
      </c>
      <c r="C32" s="158" t="s">
        <v>95</v>
      </c>
      <c r="D32" s="158">
        <v>47140</v>
      </c>
      <c r="E32" s="247"/>
      <c r="F32" s="248"/>
      <c r="G32" s="248"/>
      <c r="H32"/>
    </row>
    <row r="33" spans="1:8" ht="18.75" customHeight="1">
      <c r="B33" t="s">
        <v>922</v>
      </c>
      <c r="C33" s="158" t="s">
        <v>95</v>
      </c>
      <c r="D33" s="158">
        <v>62020</v>
      </c>
      <c r="E33" s="254"/>
      <c r="F33" s="248"/>
      <c r="G33" s="248"/>
      <c r="H33"/>
    </row>
    <row r="34" spans="1:8" ht="15">
      <c r="A34" s="256"/>
      <c r="B34" t="s">
        <v>1875</v>
      </c>
      <c r="C34" s="158">
        <v>40780</v>
      </c>
      <c r="D34" s="158">
        <v>43550</v>
      </c>
      <c r="E34" s="251"/>
      <c r="F34" s="248"/>
      <c r="G34" s="248"/>
      <c r="H34"/>
    </row>
    <row r="35" spans="1:8" ht="15">
      <c r="A35" s="256"/>
      <c r="B35" t="s">
        <v>869</v>
      </c>
      <c r="C35" s="158">
        <v>43750</v>
      </c>
      <c r="D35" s="158">
        <v>46220</v>
      </c>
      <c r="E35" s="251"/>
      <c r="F35" s="248"/>
      <c r="G35" s="248"/>
      <c r="H35"/>
    </row>
    <row r="36" spans="1:8" ht="15">
      <c r="A36" s="256"/>
      <c r="B36" t="s">
        <v>1876</v>
      </c>
      <c r="C36" s="158" t="s">
        <v>95</v>
      </c>
      <c r="D36" s="158">
        <v>46070</v>
      </c>
      <c r="E36" s="251"/>
      <c r="F36" s="248"/>
      <c r="G36" s="248"/>
      <c r="H36"/>
    </row>
    <row r="37" spans="1:8" ht="15">
      <c r="A37" s="256"/>
      <c r="B37" t="s">
        <v>923</v>
      </c>
      <c r="C37" s="158" t="s">
        <v>95</v>
      </c>
      <c r="D37" s="158">
        <v>49660</v>
      </c>
      <c r="E37" s="251"/>
      <c r="F37" s="248"/>
      <c r="G37" s="248"/>
      <c r="H37"/>
    </row>
    <row r="38" spans="1:8" ht="14.25">
      <c r="C38" s="158"/>
      <c r="D38" s="158"/>
      <c r="E38" s="251"/>
      <c r="F38" s="248"/>
      <c r="G38" s="248"/>
      <c r="H38"/>
    </row>
    <row r="39" spans="1:8" ht="30">
      <c r="A39" s="256" t="s">
        <v>582</v>
      </c>
      <c r="B39" t="s">
        <v>1877</v>
      </c>
      <c r="C39" s="158" t="s">
        <v>95</v>
      </c>
      <c r="D39" s="158">
        <v>42110</v>
      </c>
      <c r="E39" s="247"/>
      <c r="F39" s="248"/>
      <c r="G39" s="248"/>
      <c r="H39"/>
    </row>
    <row r="40" spans="1:8" ht="14.25">
      <c r="B40" t="s">
        <v>1878</v>
      </c>
      <c r="C40" s="158" t="s">
        <v>95</v>
      </c>
      <c r="D40" s="158">
        <v>44640</v>
      </c>
      <c r="E40" s="247"/>
      <c r="F40" s="248"/>
      <c r="G40" s="248"/>
      <c r="H40"/>
    </row>
    <row r="41" spans="1:8" ht="15">
      <c r="A41" s="256"/>
      <c r="B41" t="s">
        <v>1879</v>
      </c>
      <c r="C41" s="158" t="s">
        <v>95</v>
      </c>
      <c r="D41" s="158">
        <v>47610</v>
      </c>
      <c r="E41" s="247"/>
      <c r="F41" s="248"/>
      <c r="G41" s="248"/>
      <c r="H41"/>
    </row>
    <row r="42" spans="1:8" ht="15">
      <c r="A42" s="256"/>
      <c r="B42" t="s">
        <v>1880</v>
      </c>
      <c r="C42" s="158" t="s">
        <v>95</v>
      </c>
      <c r="D42" s="158">
        <v>45960</v>
      </c>
      <c r="E42" s="247"/>
      <c r="F42" s="248"/>
      <c r="G42" s="248"/>
      <c r="H42"/>
    </row>
    <row r="43" spans="1:8" ht="15">
      <c r="A43" s="256"/>
      <c r="B43" t="s">
        <v>1881</v>
      </c>
      <c r="C43" s="158" t="s">
        <v>95</v>
      </c>
      <c r="D43" s="158">
        <v>48510</v>
      </c>
      <c r="E43" s="247"/>
      <c r="F43" s="248"/>
      <c r="G43" s="248"/>
      <c r="H43"/>
    </row>
    <row r="44" spans="1:8" ht="15">
      <c r="A44" s="256"/>
      <c r="B44" t="s">
        <v>1882</v>
      </c>
      <c r="C44" s="158" t="s">
        <v>95</v>
      </c>
      <c r="D44" s="158">
        <v>51120</v>
      </c>
      <c r="E44" s="247"/>
      <c r="F44" s="248"/>
      <c r="G44" s="248"/>
      <c r="H44"/>
    </row>
    <row r="45" spans="1:8" ht="15">
      <c r="A45" s="256"/>
      <c r="B45" t="s">
        <v>2194</v>
      </c>
      <c r="C45" s="158" t="s">
        <v>95</v>
      </c>
      <c r="D45" s="158">
        <v>44210</v>
      </c>
      <c r="E45" s="247"/>
      <c r="F45" s="248"/>
      <c r="G45" s="248"/>
      <c r="H45"/>
    </row>
    <row r="46" spans="1:8" ht="15">
      <c r="A46" s="256"/>
      <c r="B46" t="s">
        <v>2195</v>
      </c>
      <c r="C46" s="158" t="s">
        <v>95</v>
      </c>
      <c r="D46" s="158">
        <v>46450</v>
      </c>
      <c r="E46" s="247"/>
      <c r="F46" s="248"/>
      <c r="G46" s="248"/>
      <c r="H46"/>
    </row>
    <row r="47" spans="1:8" ht="15">
      <c r="A47" s="256"/>
      <c r="B47" t="s">
        <v>2196</v>
      </c>
      <c r="C47" s="158" t="s">
        <v>95</v>
      </c>
      <c r="D47" s="158">
        <v>48730</v>
      </c>
      <c r="E47" s="247"/>
      <c r="F47" s="248"/>
      <c r="G47" s="248"/>
      <c r="H47"/>
    </row>
    <row r="48" spans="1:8" ht="14.25">
      <c r="B48" t="s">
        <v>2197</v>
      </c>
      <c r="C48" s="158" t="s">
        <v>95</v>
      </c>
      <c r="D48" s="158">
        <v>49770</v>
      </c>
      <c r="E48" s="254"/>
      <c r="F48" s="248"/>
      <c r="G48" s="248"/>
      <c r="H48"/>
    </row>
    <row r="49" spans="1:8" ht="15">
      <c r="A49" s="256"/>
      <c r="B49" t="s">
        <v>2198</v>
      </c>
      <c r="C49" s="158" t="s">
        <v>95</v>
      </c>
      <c r="D49" s="158">
        <v>52050</v>
      </c>
      <c r="E49" s="247"/>
      <c r="F49" s="248"/>
      <c r="G49" s="248"/>
      <c r="H49"/>
    </row>
    <row r="50" spans="1:8" ht="14.25">
      <c r="B50" t="s">
        <v>867</v>
      </c>
      <c r="C50" s="338" t="s">
        <v>95</v>
      </c>
      <c r="D50" s="158">
        <v>43730</v>
      </c>
      <c r="E50" s="247"/>
      <c r="F50" s="248"/>
      <c r="G50" s="248"/>
      <c r="H50"/>
    </row>
    <row r="51" spans="1:8" ht="14.25">
      <c r="B51" t="s">
        <v>868</v>
      </c>
      <c r="C51" s="338" t="s">
        <v>95</v>
      </c>
      <c r="D51" s="158">
        <v>46220</v>
      </c>
      <c r="E51" s="247"/>
      <c r="F51" s="248"/>
      <c r="G51" s="248"/>
      <c r="H51"/>
    </row>
    <row r="52" spans="1:8" ht="14.25">
      <c r="B52" t="s">
        <v>869</v>
      </c>
      <c r="C52" s="338" t="s">
        <v>95</v>
      </c>
      <c r="D52" s="158">
        <v>48750</v>
      </c>
      <c r="E52" s="247"/>
      <c r="F52" s="248"/>
      <c r="G52" s="248"/>
      <c r="H52"/>
    </row>
    <row r="53" spans="1:8" ht="14.25">
      <c r="E53" s="247"/>
      <c r="F53" s="248"/>
      <c r="G53" s="248"/>
      <c r="H53"/>
    </row>
    <row r="54" spans="1:8" ht="15">
      <c r="A54" s="256" t="s">
        <v>1883</v>
      </c>
      <c r="B54" t="s">
        <v>2199</v>
      </c>
      <c r="C54" s="158" t="s">
        <v>95</v>
      </c>
      <c r="D54" s="158">
        <v>52440</v>
      </c>
      <c r="E54" s="247"/>
      <c r="F54" s="248"/>
      <c r="G54" s="248"/>
      <c r="H54"/>
    </row>
    <row r="55" spans="1:8" ht="15">
      <c r="A55" s="256"/>
      <c r="B55" t="s">
        <v>872</v>
      </c>
      <c r="C55" s="158" t="s">
        <v>95</v>
      </c>
      <c r="D55" s="158">
        <v>56430</v>
      </c>
      <c r="E55" s="247"/>
      <c r="F55" s="248"/>
      <c r="G55" s="248"/>
      <c r="H55"/>
    </row>
    <row r="56" spans="1:8" ht="15">
      <c r="A56" s="256"/>
      <c r="B56" t="s">
        <v>2200</v>
      </c>
      <c r="C56" s="158" t="s">
        <v>95</v>
      </c>
      <c r="D56" s="158">
        <v>58690</v>
      </c>
      <c r="E56" s="247"/>
      <c r="F56" s="248"/>
      <c r="G56" s="248"/>
      <c r="H56"/>
    </row>
    <row r="57" spans="1:8" ht="15">
      <c r="A57" s="256"/>
      <c r="B57" t="s">
        <v>977</v>
      </c>
      <c r="C57" s="158" t="s">
        <v>95</v>
      </c>
      <c r="D57" s="158">
        <v>60610</v>
      </c>
      <c r="E57" s="247"/>
      <c r="F57" s="248"/>
      <c r="G57" s="248"/>
      <c r="H57"/>
    </row>
    <row r="58" spans="1:8" ht="15">
      <c r="A58" s="256"/>
      <c r="B58" t="s">
        <v>2201</v>
      </c>
      <c r="C58" s="158" t="s">
        <v>95</v>
      </c>
      <c r="D58" s="158">
        <v>60600</v>
      </c>
      <c r="E58" s="247"/>
      <c r="F58" s="248"/>
      <c r="G58" s="248"/>
      <c r="H58"/>
    </row>
    <row r="59" spans="1:8" ht="15">
      <c r="A59" s="256"/>
      <c r="B59" t="s">
        <v>870</v>
      </c>
      <c r="C59" s="158" t="s">
        <v>95</v>
      </c>
      <c r="D59" s="158">
        <v>62460</v>
      </c>
      <c r="E59" s="247"/>
      <c r="F59" s="248"/>
      <c r="G59" s="248"/>
      <c r="H59"/>
    </row>
    <row r="60" spans="1:8" ht="15">
      <c r="A60" s="256"/>
      <c r="B60" t="s">
        <v>1445</v>
      </c>
      <c r="C60" s="158" t="s">
        <v>95</v>
      </c>
      <c r="D60" s="158">
        <v>89110</v>
      </c>
      <c r="E60" s="247"/>
      <c r="F60" s="248"/>
      <c r="G60" s="248"/>
      <c r="H60"/>
    </row>
    <row r="61" spans="1:8" ht="15">
      <c r="A61" s="256"/>
      <c r="B61" t="s">
        <v>2202</v>
      </c>
      <c r="C61" s="158" t="s">
        <v>95</v>
      </c>
      <c r="D61" s="158">
        <v>52440</v>
      </c>
      <c r="E61" s="232"/>
      <c r="F61" s="233"/>
      <c r="G61" s="232"/>
      <c r="H61"/>
    </row>
    <row r="62" spans="1:8" ht="15">
      <c r="A62" s="256"/>
      <c r="B62" t="s">
        <v>871</v>
      </c>
      <c r="C62" s="158" t="s">
        <v>95</v>
      </c>
      <c r="D62" s="158">
        <v>53980</v>
      </c>
      <c r="E62" s="247"/>
      <c r="F62" s="248"/>
      <c r="G62" s="248"/>
      <c r="H62"/>
    </row>
    <row r="63" spans="1:8" ht="15">
      <c r="A63" s="256"/>
      <c r="B63" t="s">
        <v>2203</v>
      </c>
      <c r="C63" s="158" t="s">
        <v>95</v>
      </c>
      <c r="D63" s="158">
        <v>54340</v>
      </c>
      <c r="E63" s="247"/>
      <c r="F63" s="248"/>
      <c r="G63" s="248"/>
      <c r="H63"/>
    </row>
    <row r="64" spans="1:8" ht="15">
      <c r="A64" s="256"/>
      <c r="B64" t="s">
        <v>1035</v>
      </c>
      <c r="C64" s="158" t="s">
        <v>95</v>
      </c>
      <c r="D64" s="158">
        <v>55870</v>
      </c>
      <c r="E64" s="247"/>
      <c r="F64" s="249"/>
      <c r="G64" s="248"/>
      <c r="H64"/>
    </row>
    <row r="65" spans="1:8" ht="15">
      <c r="A65" s="256"/>
      <c r="B65" t="s">
        <v>2204</v>
      </c>
      <c r="C65" s="158" t="s">
        <v>95</v>
      </c>
      <c r="D65" s="158">
        <v>54130</v>
      </c>
      <c r="E65" s="254"/>
      <c r="F65" s="249"/>
      <c r="G65" s="250"/>
      <c r="H65"/>
    </row>
    <row r="66" spans="1:8" ht="15">
      <c r="A66" s="256"/>
      <c r="B66" t="s">
        <v>978</v>
      </c>
      <c r="C66" s="158" t="s">
        <v>95</v>
      </c>
      <c r="D66" s="158">
        <v>55830</v>
      </c>
      <c r="E66" s="247"/>
      <c r="F66" s="249"/>
      <c r="G66" s="248"/>
      <c r="H66"/>
    </row>
    <row r="67" spans="1:8" ht="15">
      <c r="A67" s="256"/>
      <c r="B67" t="s">
        <v>2205</v>
      </c>
      <c r="C67" s="158" t="s">
        <v>95</v>
      </c>
      <c r="D67" s="158">
        <v>57320</v>
      </c>
      <c r="E67" s="247"/>
      <c r="F67" s="249"/>
      <c r="G67" s="248"/>
      <c r="H67"/>
    </row>
    <row r="68" spans="1:8" ht="15">
      <c r="A68" s="256"/>
      <c r="B68" t="s">
        <v>979</v>
      </c>
      <c r="C68" s="158" t="s">
        <v>95</v>
      </c>
      <c r="D68" s="158">
        <v>59550</v>
      </c>
      <c r="E68" s="247"/>
      <c r="F68" s="249"/>
      <c r="G68" s="248"/>
      <c r="H68"/>
    </row>
    <row r="69" spans="1:8" ht="15">
      <c r="A69" s="256"/>
      <c r="B69" t="s">
        <v>2206</v>
      </c>
      <c r="C69" s="158" t="s">
        <v>95</v>
      </c>
      <c r="D69" s="158">
        <v>83870</v>
      </c>
      <c r="E69" s="247"/>
      <c r="F69" s="249"/>
      <c r="G69" s="248"/>
      <c r="H69"/>
    </row>
    <row r="70" spans="1:8" ht="15">
      <c r="A70" s="256"/>
      <c r="C70" s="158"/>
      <c r="D70" s="158"/>
      <c r="E70" s="247"/>
      <c r="F70" s="249"/>
      <c r="G70" s="248"/>
      <c r="H70"/>
    </row>
    <row r="71" spans="1:8" ht="15">
      <c r="A71" s="256"/>
      <c r="B71" t="s">
        <v>1525</v>
      </c>
      <c r="C71" s="158" t="s">
        <v>95</v>
      </c>
      <c r="D71" s="158">
        <v>138580</v>
      </c>
      <c r="E71" s="247"/>
      <c r="F71" s="249"/>
      <c r="G71" s="248"/>
      <c r="H71"/>
    </row>
    <row r="72" spans="1:8" ht="15">
      <c r="A72" s="256"/>
      <c r="B72" t="s">
        <v>1526</v>
      </c>
      <c r="C72" s="158" t="s">
        <v>95</v>
      </c>
      <c r="D72" s="158">
        <v>142600</v>
      </c>
      <c r="E72" s="247"/>
      <c r="F72" s="249"/>
      <c r="G72" s="248"/>
      <c r="H72"/>
    </row>
    <row r="73" spans="1:8" ht="15">
      <c r="A73" s="256"/>
      <c r="C73" s="158"/>
      <c r="D73" s="158"/>
      <c r="E73" s="247"/>
      <c r="F73" s="249"/>
      <c r="G73" s="248"/>
      <c r="H73"/>
    </row>
    <row r="74" spans="1:8" ht="15">
      <c r="A74" s="256" t="s">
        <v>924</v>
      </c>
      <c r="B74" t="s">
        <v>2199</v>
      </c>
      <c r="C74" s="158" t="s">
        <v>95</v>
      </c>
      <c r="D74" s="158">
        <v>58740</v>
      </c>
      <c r="E74" s="247"/>
      <c r="F74" s="249"/>
      <c r="G74" s="248"/>
      <c r="H74"/>
    </row>
    <row r="75" spans="1:8" ht="15">
      <c r="A75" s="256"/>
      <c r="B75" t="s">
        <v>872</v>
      </c>
      <c r="C75" s="158" t="s">
        <v>95</v>
      </c>
      <c r="D75" s="158">
        <v>60650</v>
      </c>
      <c r="E75" s="247"/>
      <c r="F75" s="249"/>
      <c r="G75" s="248"/>
      <c r="H75"/>
    </row>
    <row r="76" spans="1:8" ht="15">
      <c r="A76" s="256"/>
      <c r="B76" t="s">
        <v>2201</v>
      </c>
      <c r="C76" s="158" t="s">
        <v>95</v>
      </c>
      <c r="D76" s="158">
        <v>64940</v>
      </c>
      <c r="E76" s="247"/>
      <c r="F76" s="249"/>
      <c r="G76" s="248"/>
      <c r="H76"/>
    </row>
    <row r="77" spans="1:8" ht="15">
      <c r="A77" s="256"/>
      <c r="B77" t="s">
        <v>870</v>
      </c>
      <c r="C77" s="158" t="s">
        <v>95</v>
      </c>
      <c r="D77" s="158">
        <v>66850</v>
      </c>
      <c r="E77" s="247"/>
      <c r="F77" s="249"/>
      <c r="G77" s="248"/>
      <c r="H77"/>
    </row>
    <row r="78" spans="1:8" ht="15">
      <c r="A78" s="256"/>
      <c r="B78" t="s">
        <v>1445</v>
      </c>
      <c r="C78" s="158" t="s">
        <v>95</v>
      </c>
      <c r="D78" s="158">
        <v>91890</v>
      </c>
      <c r="E78" s="247"/>
      <c r="F78" s="249"/>
      <c r="G78" s="248"/>
      <c r="H78"/>
    </row>
    <row r="79" spans="1:8" ht="15">
      <c r="A79" s="256"/>
      <c r="B79" t="s">
        <v>2202</v>
      </c>
      <c r="C79" s="158" t="s">
        <v>95</v>
      </c>
      <c r="D79" s="158">
        <v>54470</v>
      </c>
      <c r="E79" s="247"/>
      <c r="F79" s="249"/>
      <c r="G79" s="248"/>
      <c r="H79"/>
    </row>
    <row r="80" spans="1:8" ht="15">
      <c r="A80" s="256"/>
      <c r="B80" t="s">
        <v>1036</v>
      </c>
      <c r="C80" s="158" t="s">
        <v>95</v>
      </c>
      <c r="D80" s="158">
        <v>56000</v>
      </c>
      <c r="E80" s="232"/>
      <c r="F80" s="233"/>
      <c r="G80" s="232"/>
      <c r="H80"/>
    </row>
    <row r="81" spans="1:8" ht="15">
      <c r="A81" s="256"/>
      <c r="B81" t="s">
        <v>2203</v>
      </c>
      <c r="C81" s="158" t="s">
        <v>95</v>
      </c>
      <c r="D81" s="158">
        <v>56370</v>
      </c>
      <c r="E81" s="247"/>
      <c r="F81" s="249"/>
      <c r="G81" s="248"/>
      <c r="H81"/>
    </row>
    <row r="82" spans="1:8" ht="15">
      <c r="A82" s="256"/>
      <c r="B82" t="s">
        <v>1035</v>
      </c>
      <c r="C82" s="158" t="s">
        <v>95</v>
      </c>
      <c r="D82" s="158">
        <v>57910</v>
      </c>
      <c r="E82" s="247"/>
      <c r="F82" s="249"/>
      <c r="G82" s="248"/>
      <c r="H82"/>
    </row>
    <row r="83" spans="1:8" ht="15">
      <c r="A83" s="256"/>
      <c r="B83" t="s">
        <v>2204</v>
      </c>
      <c r="C83" s="158" t="s">
        <v>95</v>
      </c>
      <c r="D83" s="158">
        <v>57470</v>
      </c>
      <c r="E83" s="247"/>
      <c r="F83" s="249"/>
      <c r="G83" s="248"/>
      <c r="H83"/>
    </row>
    <row r="84" spans="1:8" ht="15">
      <c r="A84" s="256"/>
      <c r="B84" t="s">
        <v>978</v>
      </c>
      <c r="C84" s="158" t="s">
        <v>95</v>
      </c>
      <c r="D84" s="158">
        <v>59210</v>
      </c>
      <c r="E84" s="247"/>
      <c r="F84" s="248"/>
      <c r="G84" s="248"/>
      <c r="H84"/>
    </row>
    <row r="85" spans="1:8" ht="15">
      <c r="A85" s="256"/>
      <c r="B85" t="s">
        <v>2205</v>
      </c>
      <c r="C85" s="158" t="s">
        <v>95</v>
      </c>
      <c r="D85" s="158">
        <v>60110</v>
      </c>
      <c r="E85" s="247"/>
      <c r="F85" s="248"/>
      <c r="G85" s="248"/>
      <c r="H85"/>
    </row>
    <row r="86" spans="1:8" ht="14.25">
      <c r="B86" t="s">
        <v>979</v>
      </c>
      <c r="C86" s="158" t="s">
        <v>95</v>
      </c>
      <c r="D86" s="158">
        <v>61860</v>
      </c>
      <c r="E86" s="254"/>
      <c r="F86" s="248"/>
      <c r="G86" s="248"/>
      <c r="H86"/>
    </row>
    <row r="87" spans="1:8" ht="15">
      <c r="A87" s="256"/>
      <c r="B87" t="s">
        <v>2206</v>
      </c>
      <c r="C87" s="158" t="s">
        <v>95</v>
      </c>
      <c r="D87" s="158">
        <v>86470</v>
      </c>
      <c r="E87" s="247"/>
      <c r="F87" s="248"/>
      <c r="G87" s="248"/>
      <c r="H87"/>
    </row>
    <row r="88" spans="1:8" ht="15">
      <c r="A88" s="256"/>
      <c r="E88" s="247"/>
      <c r="F88" s="248"/>
      <c r="G88" s="248"/>
      <c r="H88"/>
    </row>
    <row r="89" spans="1:8" ht="15">
      <c r="A89" s="256" t="s">
        <v>594</v>
      </c>
      <c r="B89" t="s">
        <v>1092</v>
      </c>
      <c r="C89" s="158" t="s">
        <v>95</v>
      </c>
      <c r="D89" s="158">
        <v>62030</v>
      </c>
      <c r="E89" s="247"/>
      <c r="F89" s="248"/>
      <c r="G89" s="248"/>
      <c r="H89"/>
    </row>
    <row r="90" spans="1:8" ht="15">
      <c r="A90" s="256"/>
      <c r="B90" t="s">
        <v>1093</v>
      </c>
      <c r="C90" s="158" t="s">
        <v>95</v>
      </c>
      <c r="D90" s="158">
        <v>64790</v>
      </c>
      <c r="E90" s="247"/>
      <c r="F90" s="248"/>
      <c r="G90" s="248"/>
      <c r="H90"/>
    </row>
    <row r="91" spans="1:8" ht="15">
      <c r="A91" s="256"/>
      <c r="B91" t="s">
        <v>1094</v>
      </c>
      <c r="C91" s="158" t="s">
        <v>95</v>
      </c>
      <c r="D91" s="158">
        <v>68350</v>
      </c>
      <c r="E91" s="247"/>
      <c r="F91" s="248"/>
      <c r="G91" s="248"/>
      <c r="H91"/>
    </row>
    <row r="92" spans="1:8" ht="15">
      <c r="A92" s="256"/>
      <c r="B92" t="s">
        <v>1095</v>
      </c>
      <c r="C92" s="158" t="s">
        <v>95</v>
      </c>
      <c r="D92" s="158">
        <v>71120</v>
      </c>
      <c r="E92" s="247"/>
      <c r="F92" s="248"/>
      <c r="G92" s="248"/>
      <c r="H92"/>
    </row>
    <row r="93" spans="1:8" ht="15">
      <c r="A93" s="256"/>
      <c r="B93" t="s">
        <v>1096</v>
      </c>
      <c r="C93" s="158" t="s">
        <v>95</v>
      </c>
      <c r="D93" s="158">
        <v>87480</v>
      </c>
      <c r="E93" s="247"/>
      <c r="F93" s="248"/>
      <c r="G93" s="248"/>
      <c r="H93"/>
    </row>
    <row r="94" spans="1:8" ht="14.25">
      <c r="E94" s="247"/>
      <c r="F94" s="248"/>
      <c r="G94" s="248"/>
      <c r="H94"/>
    </row>
    <row r="95" spans="1:8" ht="15">
      <c r="A95" s="256" t="s">
        <v>1884</v>
      </c>
      <c r="B95" t="s">
        <v>873</v>
      </c>
      <c r="C95" s="158" t="s">
        <v>95</v>
      </c>
      <c r="D95" s="158">
        <v>60530</v>
      </c>
      <c r="E95" s="247"/>
      <c r="F95" s="248"/>
      <c r="G95" s="248"/>
      <c r="H95"/>
    </row>
    <row r="96" spans="1:8" ht="15">
      <c r="A96" s="256"/>
      <c r="B96" t="s">
        <v>1037</v>
      </c>
      <c r="C96" s="158" t="s">
        <v>95</v>
      </c>
      <c r="D96" s="158">
        <v>67660</v>
      </c>
      <c r="E96" s="232"/>
      <c r="F96" s="233"/>
      <c r="G96" s="232"/>
      <c r="H96"/>
    </row>
    <row r="97" spans="1:8" ht="15">
      <c r="A97" s="256"/>
      <c r="B97" t="s">
        <v>1527</v>
      </c>
      <c r="C97" s="158" t="s">
        <v>95</v>
      </c>
      <c r="D97" s="158">
        <v>64790</v>
      </c>
      <c r="E97" s="247"/>
      <c r="F97" s="248"/>
      <c r="G97" s="248"/>
      <c r="H97"/>
    </row>
    <row r="98" spans="1:8" ht="15">
      <c r="A98" s="256"/>
      <c r="B98" t="s">
        <v>1528</v>
      </c>
      <c r="C98" s="158" t="s">
        <v>95</v>
      </c>
      <c r="D98" s="158">
        <v>74360</v>
      </c>
      <c r="E98" s="247"/>
      <c r="F98" s="248"/>
      <c r="G98" s="248"/>
      <c r="H98"/>
    </row>
    <row r="99" spans="1:8" ht="15">
      <c r="A99" s="256"/>
      <c r="B99" t="s">
        <v>874</v>
      </c>
      <c r="C99" s="158" t="s">
        <v>95</v>
      </c>
      <c r="D99" s="158">
        <v>68330</v>
      </c>
      <c r="E99" s="247"/>
      <c r="F99" s="248"/>
      <c r="G99" s="248"/>
      <c r="H99"/>
    </row>
    <row r="100" spans="1:8" ht="15">
      <c r="A100" s="256"/>
      <c r="B100" t="s">
        <v>1038</v>
      </c>
      <c r="C100" s="158" t="s">
        <v>95</v>
      </c>
      <c r="D100" s="158">
        <v>77540</v>
      </c>
      <c r="E100" s="247"/>
      <c r="F100" s="248"/>
      <c r="G100" s="248"/>
      <c r="H100"/>
    </row>
    <row r="101" spans="1:8" ht="15">
      <c r="A101" s="256"/>
      <c r="B101" t="s">
        <v>1039</v>
      </c>
      <c r="C101" s="158" t="s">
        <v>95</v>
      </c>
      <c r="D101" s="158">
        <v>91650</v>
      </c>
      <c r="E101" s="247"/>
      <c r="F101" s="234"/>
      <c r="G101" s="234"/>
      <c r="H101"/>
    </row>
    <row r="102" spans="1:8" ht="15">
      <c r="A102" s="256"/>
      <c r="B102" t="s">
        <v>1040</v>
      </c>
      <c r="C102" s="158" t="s">
        <v>95</v>
      </c>
      <c r="D102" s="158">
        <v>59000</v>
      </c>
      <c r="E102" s="247"/>
      <c r="F102" s="248"/>
      <c r="G102" s="248"/>
      <c r="H102"/>
    </row>
    <row r="103" spans="1:8" ht="15">
      <c r="A103" s="256"/>
      <c r="B103" t="s">
        <v>1041</v>
      </c>
      <c r="C103" s="158" t="s">
        <v>95</v>
      </c>
      <c r="D103" s="158">
        <v>66030</v>
      </c>
      <c r="E103" s="247"/>
      <c r="F103" s="248"/>
      <c r="G103" s="248"/>
      <c r="H103"/>
    </row>
    <row r="104" spans="1:8" ht="15">
      <c r="A104" s="256"/>
      <c r="B104" t="s">
        <v>1042</v>
      </c>
      <c r="C104" s="158" t="s">
        <v>95</v>
      </c>
      <c r="D104" s="158">
        <v>62760</v>
      </c>
      <c r="E104" s="254"/>
      <c r="F104" s="248"/>
      <c r="G104" s="248"/>
      <c r="H104"/>
    </row>
    <row r="105" spans="1:8" ht="14.25">
      <c r="B105" t="s">
        <v>1043</v>
      </c>
      <c r="C105" s="158" t="s">
        <v>95</v>
      </c>
      <c r="D105" s="158">
        <v>70020</v>
      </c>
      <c r="E105" s="247"/>
      <c r="F105" s="248"/>
      <c r="G105" s="248"/>
      <c r="H105"/>
    </row>
    <row r="106" spans="1:8" ht="15">
      <c r="A106" s="256"/>
      <c r="B106" t="s">
        <v>1446</v>
      </c>
      <c r="C106" s="158" t="s">
        <v>95</v>
      </c>
      <c r="D106" s="158">
        <v>67710</v>
      </c>
      <c r="E106" s="247"/>
      <c r="F106" s="248"/>
      <c r="G106" s="248"/>
      <c r="H106"/>
    </row>
    <row r="107" spans="1:8" ht="15">
      <c r="A107" s="256"/>
      <c r="B107" t="s">
        <v>1447</v>
      </c>
      <c r="C107" s="158" t="s">
        <v>95</v>
      </c>
      <c r="D107" s="158">
        <v>75270</v>
      </c>
      <c r="E107" s="247"/>
      <c r="F107" s="248"/>
      <c r="G107" s="248"/>
      <c r="H107"/>
    </row>
    <row r="108" spans="1:8" ht="15">
      <c r="A108" s="256"/>
      <c r="B108" t="s">
        <v>1448</v>
      </c>
      <c r="C108" s="158" t="s">
        <v>95</v>
      </c>
      <c r="D108" s="158">
        <v>83580</v>
      </c>
      <c r="E108" s="247"/>
      <c r="F108" s="248"/>
      <c r="G108" s="248"/>
      <c r="H108"/>
    </row>
    <row r="109" spans="1:8" ht="15">
      <c r="A109" s="256"/>
      <c r="C109" s="158"/>
      <c r="D109" s="158"/>
      <c r="E109" s="247"/>
      <c r="F109" s="248"/>
      <c r="G109" s="248"/>
      <c r="H109"/>
    </row>
    <row r="110" spans="1:8" ht="15">
      <c r="A110" s="256"/>
      <c r="B110" t="s">
        <v>1529</v>
      </c>
      <c r="C110" s="158" t="s">
        <v>95</v>
      </c>
      <c r="D110" s="158">
        <v>140950</v>
      </c>
      <c r="E110" s="247"/>
      <c r="F110" s="248"/>
      <c r="G110" s="248"/>
      <c r="H110"/>
    </row>
    <row r="111" spans="1:8" ht="15">
      <c r="A111" s="256"/>
      <c r="B111" t="s">
        <v>1530</v>
      </c>
      <c r="C111" s="158" t="s">
        <v>95</v>
      </c>
      <c r="D111" s="158">
        <v>144970</v>
      </c>
      <c r="E111" s="247"/>
      <c r="F111" s="248"/>
      <c r="G111" s="248"/>
      <c r="H111"/>
    </row>
    <row r="112" spans="1:8" ht="15">
      <c r="A112" s="256"/>
      <c r="B112" t="s">
        <v>2207</v>
      </c>
      <c r="C112" s="158" t="s">
        <v>95</v>
      </c>
      <c r="D112" s="158">
        <v>229870</v>
      </c>
      <c r="E112" s="247"/>
      <c r="F112" s="234"/>
      <c r="G112" s="234"/>
      <c r="H112"/>
    </row>
    <row r="113" spans="1:8" ht="15">
      <c r="A113" s="256"/>
      <c r="C113" s="158"/>
      <c r="D113" s="158"/>
      <c r="E113" s="247"/>
      <c r="F113" s="248"/>
      <c r="G113" s="248"/>
      <c r="H113"/>
    </row>
    <row r="114" spans="1:8" ht="15">
      <c r="A114" s="256" t="s">
        <v>1449</v>
      </c>
      <c r="B114" t="s">
        <v>873</v>
      </c>
      <c r="C114" s="158" t="s">
        <v>95</v>
      </c>
      <c r="D114" s="158">
        <v>70020</v>
      </c>
      <c r="E114" s="247"/>
      <c r="F114" s="248"/>
      <c r="G114" s="248"/>
      <c r="H114"/>
    </row>
    <row r="115" spans="1:8" ht="15">
      <c r="A115" s="256"/>
      <c r="B115" t="s">
        <v>1037</v>
      </c>
      <c r="C115" s="158" t="s">
        <v>95</v>
      </c>
      <c r="D115" s="158">
        <v>79430</v>
      </c>
      <c r="E115" s="247"/>
      <c r="F115" s="248"/>
      <c r="G115" s="248"/>
      <c r="H115"/>
    </row>
    <row r="116" spans="1:8" ht="15">
      <c r="A116" s="256"/>
      <c r="B116" t="s">
        <v>874</v>
      </c>
      <c r="C116" s="158" t="s">
        <v>95</v>
      </c>
      <c r="D116" s="158">
        <v>78340</v>
      </c>
      <c r="E116" s="247"/>
      <c r="F116" s="248"/>
      <c r="G116" s="248"/>
      <c r="H116"/>
    </row>
    <row r="117" spans="1:8" ht="15">
      <c r="A117" s="256"/>
      <c r="B117" t="s">
        <v>1038</v>
      </c>
      <c r="C117" s="158" t="s">
        <v>95</v>
      </c>
      <c r="D117" s="158">
        <v>85130</v>
      </c>
      <c r="E117" s="247"/>
      <c r="F117" s="248"/>
      <c r="G117" s="248"/>
      <c r="H117"/>
    </row>
    <row r="118" spans="1:8" ht="15">
      <c r="A118" s="256"/>
      <c r="B118" t="s">
        <v>1039</v>
      </c>
      <c r="C118" s="158" t="s">
        <v>95</v>
      </c>
      <c r="D118" s="158">
        <v>100060</v>
      </c>
      <c r="E118" s="247"/>
      <c r="F118" s="248"/>
      <c r="G118" s="248"/>
      <c r="H118"/>
    </row>
    <row r="119" spans="1:8" ht="15">
      <c r="A119" s="256"/>
      <c r="B119" t="s">
        <v>1040</v>
      </c>
      <c r="C119" s="158" t="s">
        <v>95</v>
      </c>
      <c r="D119" s="158">
        <v>66310</v>
      </c>
      <c r="E119" s="247"/>
      <c r="F119" s="248"/>
      <c r="G119" s="248"/>
      <c r="H119"/>
    </row>
    <row r="120" spans="1:8" ht="15">
      <c r="A120" s="256"/>
      <c r="B120" t="s">
        <v>1041</v>
      </c>
      <c r="C120" s="158" t="s">
        <v>95</v>
      </c>
      <c r="D120" s="158">
        <v>73980</v>
      </c>
      <c r="E120" s="247"/>
      <c r="F120" s="248"/>
      <c r="G120" s="248"/>
      <c r="H120"/>
    </row>
    <row r="121" spans="1:8" ht="15">
      <c r="A121" s="256"/>
      <c r="B121" t="s">
        <v>1531</v>
      </c>
      <c r="C121" s="158" t="s">
        <v>95</v>
      </c>
      <c r="D121" s="158">
        <v>73950</v>
      </c>
      <c r="E121" s="247"/>
      <c r="F121" s="248"/>
      <c r="G121" s="248"/>
      <c r="H121"/>
    </row>
    <row r="122" spans="1:8" ht="15">
      <c r="A122" s="256"/>
      <c r="B122" t="s">
        <v>1532</v>
      </c>
      <c r="C122" s="158" t="s">
        <v>95</v>
      </c>
      <c r="D122" s="158">
        <v>83540</v>
      </c>
      <c r="E122" s="247"/>
      <c r="F122" s="248"/>
      <c r="G122" s="248"/>
      <c r="H122"/>
    </row>
    <row r="123" spans="1:8" ht="15">
      <c r="A123" s="256"/>
      <c r="B123" t="s">
        <v>1448</v>
      </c>
      <c r="C123" s="158" t="s">
        <v>95</v>
      </c>
      <c r="D123" s="158">
        <v>94050</v>
      </c>
      <c r="E123" s="247"/>
      <c r="F123" s="248"/>
      <c r="G123" s="248"/>
      <c r="H123"/>
    </row>
    <row r="124" spans="1:8" ht="14.25">
      <c r="E124" s="247"/>
      <c r="F124" s="248"/>
      <c r="G124" s="248"/>
      <c r="H124"/>
    </row>
    <row r="125" spans="1:8" ht="14.25">
      <c r="B125" t="s">
        <v>1886</v>
      </c>
      <c r="C125" s="158" t="s">
        <v>95</v>
      </c>
      <c r="D125" s="338">
        <v>151540</v>
      </c>
      <c r="E125" s="247"/>
      <c r="F125" s="248"/>
      <c r="G125" s="248"/>
      <c r="H125"/>
    </row>
    <row r="126" spans="1:8" ht="14.25">
      <c r="E126" s="247"/>
      <c r="F126" s="248"/>
      <c r="G126" s="248"/>
      <c r="H126"/>
    </row>
    <row r="127" spans="1:8" ht="15">
      <c r="A127" s="256" t="s">
        <v>1885</v>
      </c>
      <c r="B127" t="s">
        <v>873</v>
      </c>
      <c r="C127" s="338" t="s">
        <v>95</v>
      </c>
      <c r="D127" s="338">
        <v>63570</v>
      </c>
      <c r="E127" s="247"/>
      <c r="F127" s="248"/>
      <c r="G127" s="248"/>
      <c r="H127"/>
    </row>
    <row r="128" spans="1:8" ht="14.25">
      <c r="B128" t="s">
        <v>1037</v>
      </c>
      <c r="C128" s="338" t="s">
        <v>95</v>
      </c>
      <c r="D128" s="338">
        <v>70910</v>
      </c>
      <c r="E128" s="247"/>
      <c r="F128" s="248"/>
      <c r="G128" s="248"/>
      <c r="H128"/>
    </row>
    <row r="129" spans="1:8" ht="15">
      <c r="A129" s="256"/>
      <c r="B129" t="s">
        <v>874</v>
      </c>
      <c r="C129" s="338" t="s">
        <v>95</v>
      </c>
      <c r="D129" s="338">
        <v>71990</v>
      </c>
      <c r="E129" s="247"/>
      <c r="F129" s="248"/>
      <c r="G129" s="248"/>
      <c r="H129"/>
    </row>
    <row r="130" spans="1:8" ht="15">
      <c r="A130" s="256"/>
      <c r="B130" t="s">
        <v>1038</v>
      </c>
      <c r="C130" s="338" t="s">
        <v>95</v>
      </c>
      <c r="D130" s="338">
        <v>79090</v>
      </c>
      <c r="E130" s="247"/>
      <c r="F130" s="248"/>
      <c r="G130" s="248"/>
      <c r="H130"/>
    </row>
    <row r="131" spans="1:8" ht="15">
      <c r="A131" s="256"/>
      <c r="B131" t="s">
        <v>1039</v>
      </c>
      <c r="C131" s="338" t="s">
        <v>95</v>
      </c>
      <c r="D131" s="338">
        <v>93430</v>
      </c>
      <c r="E131" s="247"/>
      <c r="F131" s="248"/>
      <c r="G131" s="248"/>
      <c r="H131"/>
    </row>
    <row r="132" spans="1:8" ht="14.25">
      <c r="B132" t="s">
        <v>1040</v>
      </c>
      <c r="C132" s="338" t="s">
        <v>95</v>
      </c>
      <c r="D132" s="338">
        <v>60710</v>
      </c>
      <c r="E132" s="251"/>
      <c r="F132" s="252"/>
      <c r="G132" s="253"/>
      <c r="H132"/>
    </row>
    <row r="133" spans="1:8" ht="14.25">
      <c r="B133" t="s">
        <v>1041</v>
      </c>
      <c r="C133" s="338" t="s">
        <v>95</v>
      </c>
      <c r="D133" s="338">
        <v>67270</v>
      </c>
      <c r="E133" s="251"/>
      <c r="F133" s="252"/>
      <c r="G133" s="253"/>
      <c r="H133"/>
    </row>
    <row r="134" spans="1:8" ht="14.25">
      <c r="B134" t="s">
        <v>1042</v>
      </c>
      <c r="C134" s="338" t="s">
        <v>95</v>
      </c>
      <c r="D134" s="338">
        <v>64560</v>
      </c>
      <c r="E134" s="251"/>
      <c r="F134" s="252"/>
      <c r="G134" s="253"/>
      <c r="H134"/>
    </row>
    <row r="135" spans="1:8" ht="14.25">
      <c r="B135" t="s">
        <v>1043</v>
      </c>
      <c r="C135" s="338" t="s">
        <v>95</v>
      </c>
      <c r="D135" s="338">
        <v>71300</v>
      </c>
      <c r="E135" s="251"/>
      <c r="F135" s="252"/>
      <c r="G135" s="253"/>
      <c r="H135"/>
    </row>
    <row r="136" spans="1:8" ht="14.25">
      <c r="E136" s="251"/>
      <c r="F136" s="252"/>
      <c r="G136" s="253"/>
      <c r="H136"/>
    </row>
    <row r="137" spans="1:8" ht="15">
      <c r="A137" s="256" t="s">
        <v>583</v>
      </c>
      <c r="B137" t="s">
        <v>980</v>
      </c>
      <c r="C137" s="338" t="s">
        <v>95</v>
      </c>
      <c r="D137" s="338">
        <v>57070</v>
      </c>
      <c r="E137" s="251"/>
      <c r="F137" s="252"/>
      <c r="G137" s="253"/>
      <c r="H137"/>
    </row>
    <row r="138" spans="1:8" ht="14.25">
      <c r="B138" t="s">
        <v>981</v>
      </c>
      <c r="C138" s="338" t="s">
        <v>95</v>
      </c>
      <c r="D138" s="338">
        <v>61880</v>
      </c>
      <c r="E138" s="251"/>
      <c r="F138" s="252"/>
      <c r="G138" s="253"/>
      <c r="H138"/>
    </row>
    <row r="139" spans="1:8" ht="14.25">
      <c r="B139" t="s">
        <v>982</v>
      </c>
      <c r="C139" s="338" t="s">
        <v>95</v>
      </c>
      <c r="D139" s="338">
        <v>60980</v>
      </c>
      <c r="E139" s="251"/>
      <c r="F139" s="252"/>
      <c r="G139" s="253"/>
      <c r="H139"/>
    </row>
    <row r="140" spans="1:8" ht="14.25">
      <c r="B140" t="s">
        <v>983</v>
      </c>
      <c r="C140" s="338" t="s">
        <v>95</v>
      </c>
      <c r="D140" s="338">
        <v>65870</v>
      </c>
      <c r="E140" s="251"/>
      <c r="F140" s="252"/>
      <c r="G140" s="253"/>
      <c r="H140"/>
    </row>
    <row r="141" spans="1:8" ht="14.25">
      <c r="B141" t="s">
        <v>1044</v>
      </c>
      <c r="C141" s="338" t="s">
        <v>95</v>
      </c>
      <c r="D141" s="338">
        <v>75750</v>
      </c>
      <c r="E141" s="251"/>
      <c r="F141" s="252"/>
      <c r="G141" s="253"/>
      <c r="H141"/>
    </row>
    <row r="142" spans="1:8" ht="14.25">
      <c r="B142" t="s">
        <v>1045</v>
      </c>
      <c r="C142" s="338" t="s">
        <v>95</v>
      </c>
      <c r="D142" s="338">
        <v>80770</v>
      </c>
      <c r="E142" s="251"/>
      <c r="F142" s="252"/>
      <c r="G142" s="253"/>
      <c r="H142"/>
    </row>
    <row r="143" spans="1:8" ht="14.25">
      <c r="B143" t="s">
        <v>1046</v>
      </c>
      <c r="C143" s="338" t="s">
        <v>95</v>
      </c>
      <c r="D143" s="338">
        <v>58060</v>
      </c>
      <c r="E143" s="251"/>
      <c r="F143" s="252"/>
      <c r="G143" s="253"/>
      <c r="H143"/>
    </row>
    <row r="144" spans="1:8" ht="14.25">
      <c r="B144" t="s">
        <v>1047</v>
      </c>
      <c r="C144" s="338" t="s">
        <v>95</v>
      </c>
      <c r="D144" s="338">
        <v>63080</v>
      </c>
      <c r="E144" s="251"/>
      <c r="F144" s="252"/>
      <c r="G144" s="253"/>
      <c r="H144"/>
    </row>
    <row r="145" spans="1:8" ht="14.25">
      <c r="B145" t="s">
        <v>1048</v>
      </c>
      <c r="C145" s="338" t="s">
        <v>95</v>
      </c>
      <c r="D145" s="338">
        <v>133440</v>
      </c>
      <c r="E145" s="251"/>
      <c r="F145" s="252"/>
      <c r="G145" s="253"/>
      <c r="H145"/>
    </row>
    <row r="146" spans="1:8" ht="14.25">
      <c r="B146" t="s">
        <v>875</v>
      </c>
      <c r="C146" s="338" t="s">
        <v>95</v>
      </c>
      <c r="D146" s="338">
        <v>62450</v>
      </c>
      <c r="E146" s="251"/>
      <c r="F146" s="252"/>
      <c r="G146" s="253"/>
      <c r="H146"/>
    </row>
    <row r="147" spans="1:8" ht="14.25">
      <c r="B147" t="s">
        <v>876</v>
      </c>
      <c r="C147" s="338" t="s">
        <v>95</v>
      </c>
      <c r="D147" s="338">
        <v>66760</v>
      </c>
      <c r="E147" s="251"/>
      <c r="F147" s="252"/>
      <c r="G147" s="253"/>
      <c r="H147"/>
    </row>
    <row r="148" spans="1:8" ht="14.25">
      <c r="B148" t="s">
        <v>877</v>
      </c>
      <c r="C148" s="338" t="s">
        <v>95</v>
      </c>
      <c r="D148" s="338">
        <v>64890</v>
      </c>
      <c r="E148" s="251"/>
      <c r="F148" s="252"/>
      <c r="G148" s="253"/>
      <c r="H148"/>
    </row>
    <row r="149" spans="1:8" ht="15">
      <c r="A149" s="256"/>
      <c r="B149" t="s">
        <v>1049</v>
      </c>
      <c r="C149" s="158" t="s">
        <v>95</v>
      </c>
      <c r="D149" s="158">
        <v>69200</v>
      </c>
      <c r="E149" s="251"/>
      <c r="F149" s="252"/>
      <c r="G149" s="253"/>
      <c r="H149"/>
    </row>
    <row r="150" spans="1:8" ht="14.25">
      <c r="B150" t="s">
        <v>1450</v>
      </c>
      <c r="C150" s="158" t="s">
        <v>95</v>
      </c>
      <c r="D150" s="158">
        <v>72580</v>
      </c>
      <c r="E150" s="251"/>
      <c r="F150" s="252"/>
      <c r="G150" s="253"/>
      <c r="H150"/>
    </row>
    <row r="151" spans="1:8" ht="15">
      <c r="A151" s="256"/>
      <c r="B151" t="s">
        <v>1451</v>
      </c>
      <c r="C151" s="158" t="s">
        <v>95</v>
      </c>
      <c r="D151" s="158">
        <v>76880</v>
      </c>
      <c r="E151" s="251"/>
      <c r="F151" s="252"/>
      <c r="G151" s="253"/>
      <c r="H151"/>
    </row>
    <row r="152" spans="1:8" ht="15">
      <c r="A152" s="256"/>
      <c r="C152" s="158"/>
      <c r="D152" s="158"/>
      <c r="E152" s="251"/>
      <c r="F152" s="252"/>
      <c r="G152" s="253"/>
      <c r="H152"/>
    </row>
    <row r="153" spans="1:8" ht="15">
      <c r="A153" s="256"/>
      <c r="B153" t="s">
        <v>878</v>
      </c>
      <c r="C153" s="158" t="s">
        <v>95</v>
      </c>
      <c r="D153" s="158">
        <v>193520</v>
      </c>
      <c r="E153" s="251"/>
      <c r="F153" s="252"/>
      <c r="G153" s="253"/>
      <c r="H153"/>
    </row>
    <row r="154" spans="1:8" ht="15">
      <c r="A154" s="256"/>
      <c r="C154" s="158"/>
      <c r="D154" s="158"/>
      <c r="E154" s="251"/>
      <c r="F154" s="252"/>
      <c r="G154" s="253"/>
      <c r="H154"/>
    </row>
    <row r="155" spans="1:8" ht="15">
      <c r="A155" s="256" t="s">
        <v>584</v>
      </c>
      <c r="B155" t="s">
        <v>980</v>
      </c>
      <c r="C155" s="158" t="s">
        <v>95</v>
      </c>
      <c r="D155" s="158">
        <v>61350</v>
      </c>
      <c r="E155" s="251"/>
      <c r="F155" s="252"/>
      <c r="G155" s="253"/>
      <c r="H155"/>
    </row>
    <row r="156" spans="1:8" ht="15">
      <c r="A156" s="256"/>
      <c r="B156" t="s">
        <v>981</v>
      </c>
      <c r="C156" s="158" t="s">
        <v>95</v>
      </c>
      <c r="D156" s="158">
        <v>66250</v>
      </c>
      <c r="E156" s="251"/>
      <c r="F156" s="252"/>
      <c r="G156" s="253"/>
      <c r="H156"/>
    </row>
    <row r="157" spans="1:8" ht="15">
      <c r="A157" s="256"/>
      <c r="B157" t="s">
        <v>982</v>
      </c>
      <c r="C157" s="158" t="s">
        <v>95</v>
      </c>
      <c r="D157" s="158">
        <v>65810</v>
      </c>
      <c r="E157" s="251"/>
      <c r="F157" s="252"/>
      <c r="G157" s="253"/>
      <c r="H157"/>
    </row>
    <row r="158" spans="1:8" ht="15">
      <c r="A158" s="256"/>
      <c r="B158" t="s">
        <v>983</v>
      </c>
      <c r="C158" s="158" t="s">
        <v>95</v>
      </c>
      <c r="D158" s="158">
        <v>70830</v>
      </c>
      <c r="E158" s="251"/>
      <c r="F158" s="252"/>
      <c r="G158" s="253"/>
      <c r="H158"/>
    </row>
    <row r="159" spans="1:8" ht="15">
      <c r="A159" s="256"/>
      <c r="B159" t="s">
        <v>1044</v>
      </c>
      <c r="C159" s="158" t="s">
        <v>95</v>
      </c>
      <c r="D159" s="158">
        <v>84800</v>
      </c>
      <c r="E159" s="251"/>
      <c r="F159" s="252"/>
      <c r="G159" s="253"/>
      <c r="H159"/>
    </row>
    <row r="160" spans="1:8" ht="15">
      <c r="A160" s="256"/>
      <c r="B160" t="s">
        <v>1045</v>
      </c>
      <c r="C160" s="158" t="s">
        <v>95</v>
      </c>
      <c r="D160" s="158">
        <v>90200</v>
      </c>
      <c r="E160" s="251"/>
      <c r="F160" s="252"/>
      <c r="G160" s="253"/>
      <c r="H160"/>
    </row>
    <row r="161" spans="1:8" ht="14.25">
      <c r="B161" t="s">
        <v>1046</v>
      </c>
      <c r="C161" s="158" t="s">
        <v>95</v>
      </c>
      <c r="D161" s="158">
        <v>65840</v>
      </c>
      <c r="E161" s="251"/>
      <c r="F161" s="252"/>
      <c r="G161" s="253"/>
      <c r="H161"/>
    </row>
    <row r="162" spans="1:8" ht="15">
      <c r="A162" s="256"/>
      <c r="B162" t="s">
        <v>1047</v>
      </c>
      <c r="C162" s="158" t="s">
        <v>95</v>
      </c>
      <c r="D162" s="158">
        <v>71240</v>
      </c>
      <c r="E162" s="251"/>
      <c r="F162" s="252"/>
      <c r="G162" s="253"/>
      <c r="H162"/>
    </row>
    <row r="163" spans="1:8" ht="15">
      <c r="A163" s="256"/>
      <c r="B163" t="s">
        <v>1050</v>
      </c>
      <c r="C163" s="158" t="s">
        <v>95</v>
      </c>
      <c r="D163" s="158">
        <v>94150</v>
      </c>
      <c r="E163" s="251"/>
      <c r="F163" s="252"/>
      <c r="G163" s="253"/>
      <c r="H163"/>
    </row>
    <row r="164" spans="1:8" ht="15">
      <c r="A164" s="256"/>
      <c r="B164" t="s">
        <v>1051</v>
      </c>
      <c r="C164" s="158" t="s">
        <v>95</v>
      </c>
      <c r="D164" s="158">
        <v>100100</v>
      </c>
      <c r="E164" s="251"/>
      <c r="F164" s="252"/>
      <c r="G164" s="253"/>
      <c r="H164"/>
    </row>
    <row r="165" spans="1:8" ht="15">
      <c r="A165" s="256"/>
      <c r="B165" t="s">
        <v>875</v>
      </c>
      <c r="C165" s="158" t="s">
        <v>95</v>
      </c>
      <c r="D165" s="158">
        <v>65200</v>
      </c>
      <c r="E165" s="251"/>
      <c r="F165" s="252"/>
      <c r="G165" s="253"/>
      <c r="H165"/>
    </row>
    <row r="166" spans="1:8" ht="15">
      <c r="A166" s="256"/>
      <c r="B166" t="s">
        <v>876</v>
      </c>
      <c r="C166" s="158" t="s">
        <v>95</v>
      </c>
      <c r="D166" s="158">
        <v>69510</v>
      </c>
      <c r="E166" s="251"/>
      <c r="F166" s="252"/>
      <c r="G166" s="253"/>
      <c r="H166"/>
    </row>
    <row r="167" spans="1:8" ht="15">
      <c r="A167" s="256"/>
      <c r="B167" t="s">
        <v>877</v>
      </c>
      <c r="C167" s="158" t="s">
        <v>95</v>
      </c>
      <c r="D167" s="158">
        <v>67670</v>
      </c>
      <c r="E167" s="251"/>
      <c r="F167" s="252"/>
      <c r="G167" s="253"/>
      <c r="H167"/>
    </row>
    <row r="168" spans="1:8" ht="15">
      <c r="A168" s="256"/>
      <c r="B168" t="s">
        <v>1049</v>
      </c>
      <c r="C168" s="158" t="s">
        <v>95</v>
      </c>
      <c r="D168" s="158">
        <v>71980</v>
      </c>
      <c r="E168" s="251"/>
      <c r="F168" s="252"/>
      <c r="G168" s="253"/>
      <c r="H168"/>
    </row>
    <row r="169" spans="1:8" ht="15">
      <c r="A169" s="256"/>
      <c r="C169" s="158"/>
      <c r="D169" s="158"/>
      <c r="E169" s="254"/>
      <c r="F169" s="248"/>
      <c r="G169" s="248"/>
      <c r="H169"/>
    </row>
    <row r="170" spans="1:8" ht="15">
      <c r="A170" s="256"/>
      <c r="C170" s="158"/>
      <c r="D170" s="158"/>
      <c r="E170" s="254"/>
      <c r="F170" s="248"/>
      <c r="G170" s="248"/>
      <c r="H170"/>
    </row>
    <row r="171" spans="1:8" ht="15">
      <c r="A171" s="256" t="s">
        <v>593</v>
      </c>
      <c r="B171" t="s">
        <v>2208</v>
      </c>
      <c r="C171" s="158" t="s">
        <v>95</v>
      </c>
      <c r="D171" s="158">
        <v>132210</v>
      </c>
      <c r="E171" s="247"/>
      <c r="F171" s="250"/>
      <c r="G171" s="250"/>
      <c r="H171"/>
    </row>
    <row r="172" spans="1:8" ht="15">
      <c r="A172" s="256"/>
      <c r="B172" t="s">
        <v>2209</v>
      </c>
      <c r="C172" s="158" t="s">
        <v>95</v>
      </c>
      <c r="D172" s="158">
        <v>137750</v>
      </c>
      <c r="E172" s="254"/>
      <c r="F172" s="250"/>
      <c r="G172" s="248"/>
      <c r="H172"/>
    </row>
    <row r="173" spans="1:8" ht="15">
      <c r="A173" s="256"/>
      <c r="C173" s="158"/>
      <c r="D173" s="158"/>
      <c r="E173" s="251"/>
      <c r="F173" s="250"/>
      <c r="G173" s="248"/>
      <c r="H173"/>
    </row>
    <row r="174" spans="1:8" ht="14.25">
      <c r="C174" s="158"/>
      <c r="D174" s="158"/>
      <c r="E174" s="251"/>
      <c r="F174" s="234"/>
      <c r="G174" s="234"/>
      <c r="H174"/>
    </row>
    <row r="175" spans="1:8" ht="15">
      <c r="A175" s="256" t="s">
        <v>1887</v>
      </c>
      <c r="B175" t="s">
        <v>879</v>
      </c>
      <c r="C175" s="158" t="s">
        <v>95</v>
      </c>
      <c r="D175" s="158">
        <v>210940</v>
      </c>
      <c r="E175" s="247"/>
      <c r="F175" s="250"/>
      <c r="G175" s="248"/>
      <c r="H175"/>
    </row>
    <row r="176" spans="1:8" ht="15">
      <c r="A176" s="256"/>
      <c r="B176" t="s">
        <v>1452</v>
      </c>
      <c r="C176" s="158" t="s">
        <v>95</v>
      </c>
      <c r="D176" s="158">
        <v>155680</v>
      </c>
      <c r="E176" s="247"/>
      <c r="F176" s="250"/>
      <c r="G176" s="248"/>
      <c r="H176"/>
    </row>
    <row r="177" spans="1:8" ht="15">
      <c r="A177" s="256"/>
      <c r="C177" s="158"/>
      <c r="D177" s="158"/>
      <c r="E177" s="251"/>
      <c r="F177" s="250"/>
      <c r="G177" s="248"/>
      <c r="H177"/>
    </row>
    <row r="178" spans="1:8" ht="15">
      <c r="A178" s="256"/>
      <c r="B178" t="s">
        <v>1453</v>
      </c>
      <c r="C178" s="158" t="s">
        <v>95</v>
      </c>
      <c r="D178" s="158">
        <v>252980</v>
      </c>
      <c r="E178" s="251"/>
      <c r="F178" s="250"/>
      <c r="G178" s="248"/>
      <c r="H178"/>
    </row>
    <row r="179" spans="1:8" ht="15">
      <c r="A179" s="256"/>
      <c r="C179" s="158"/>
      <c r="D179" s="158"/>
      <c r="E179" s="251"/>
      <c r="F179" s="250"/>
      <c r="G179" s="248"/>
      <c r="H179"/>
    </row>
    <row r="180" spans="1:8" ht="15">
      <c r="A180" s="256" t="s">
        <v>880</v>
      </c>
      <c r="B180" t="s">
        <v>879</v>
      </c>
      <c r="C180" s="158" t="s">
        <v>95</v>
      </c>
      <c r="D180" s="158">
        <v>197990</v>
      </c>
      <c r="E180" s="251"/>
      <c r="F180" s="250"/>
      <c r="G180" s="248"/>
      <c r="H180"/>
    </row>
    <row r="181" spans="1:8" ht="15">
      <c r="A181" s="256"/>
      <c r="B181" t="s">
        <v>1452</v>
      </c>
      <c r="C181" s="158" t="s">
        <v>95</v>
      </c>
      <c r="D181" s="158">
        <v>131120</v>
      </c>
      <c r="E181" s="247"/>
      <c r="F181" s="248"/>
      <c r="G181" s="248"/>
      <c r="H181"/>
    </row>
    <row r="182" spans="1:8" ht="15">
      <c r="A182" s="256"/>
      <c r="C182" s="158"/>
      <c r="D182" s="158"/>
      <c r="E182" s="254"/>
      <c r="F182" s="250"/>
      <c r="G182" s="250"/>
      <c r="H182"/>
    </row>
    <row r="183" spans="1:8" ht="15">
      <c r="A183" s="256"/>
      <c r="B183" t="s">
        <v>1454</v>
      </c>
      <c r="C183" s="158" t="s">
        <v>95</v>
      </c>
      <c r="D183" s="158">
        <v>240030</v>
      </c>
      <c r="E183" s="247"/>
      <c r="F183" s="248"/>
      <c r="G183" s="248"/>
      <c r="H183"/>
    </row>
    <row r="184" spans="1:8" ht="15">
      <c r="A184" s="256"/>
      <c r="C184" s="158"/>
      <c r="D184" s="158"/>
      <c r="E184" s="247"/>
      <c r="F184" s="248"/>
      <c r="G184" s="248"/>
      <c r="H184"/>
    </row>
    <row r="185" spans="1:8" ht="15">
      <c r="A185" s="256" t="s">
        <v>881</v>
      </c>
      <c r="B185" t="s">
        <v>879</v>
      </c>
      <c r="C185" s="158" t="s">
        <v>95</v>
      </c>
      <c r="D185" s="158">
        <v>193370</v>
      </c>
      <c r="E185" s="251"/>
      <c r="F185" s="248"/>
      <c r="G185" s="248"/>
      <c r="H185"/>
    </row>
    <row r="186" spans="1:8" ht="15">
      <c r="A186" s="256"/>
      <c r="B186" t="s">
        <v>1452</v>
      </c>
      <c r="C186" s="158" t="s">
        <v>95</v>
      </c>
      <c r="D186" s="158">
        <v>138110</v>
      </c>
      <c r="E186" s="251"/>
      <c r="F186" s="248"/>
      <c r="G186" s="248"/>
      <c r="H186"/>
    </row>
    <row r="187" spans="1:8" ht="14.25">
      <c r="C187" s="158"/>
      <c r="D187" s="158"/>
      <c r="E187" s="247"/>
      <c r="F187" s="248"/>
      <c r="G187" s="248"/>
      <c r="H187"/>
    </row>
    <row r="188" spans="1:8" ht="15">
      <c r="A188" s="256"/>
      <c r="B188" t="s">
        <v>925</v>
      </c>
      <c r="C188" s="158" t="s">
        <v>95</v>
      </c>
      <c r="D188" s="158">
        <v>235410</v>
      </c>
      <c r="E188" s="247"/>
      <c r="F188" s="248"/>
      <c r="G188" s="248"/>
      <c r="H188"/>
    </row>
    <row r="189" spans="1:8" ht="15">
      <c r="A189" s="256"/>
      <c r="C189" s="158"/>
      <c r="D189" s="158"/>
      <c r="E189" s="247"/>
      <c r="F189" s="248"/>
      <c r="G189" s="248"/>
      <c r="H189"/>
    </row>
    <row r="190" spans="1:8" ht="15">
      <c r="A190" s="256"/>
      <c r="C190" s="158"/>
      <c r="D190" s="158"/>
      <c r="E190" s="247"/>
      <c r="F190" s="248"/>
      <c r="G190" s="248"/>
      <c r="H190"/>
    </row>
    <row r="191" spans="1:8" ht="15">
      <c r="A191" s="256" t="s">
        <v>585</v>
      </c>
      <c r="B191" t="s">
        <v>2210</v>
      </c>
      <c r="C191" s="158" t="s">
        <v>95</v>
      </c>
      <c r="D191" s="158">
        <v>62210</v>
      </c>
      <c r="E191" s="247"/>
      <c r="F191" s="248"/>
      <c r="G191" s="248"/>
      <c r="H191"/>
    </row>
    <row r="192" spans="1:8" ht="14.25">
      <c r="B192" t="s">
        <v>2211</v>
      </c>
      <c r="C192" s="158" t="s">
        <v>95</v>
      </c>
      <c r="D192" s="158">
        <v>67320</v>
      </c>
      <c r="E192" s="247"/>
      <c r="F192" s="248"/>
      <c r="G192" s="248"/>
      <c r="H192"/>
    </row>
    <row r="193" spans="1:8" ht="15">
      <c r="A193" s="256"/>
      <c r="B193" t="s">
        <v>2212</v>
      </c>
      <c r="C193" s="158" t="s">
        <v>95</v>
      </c>
      <c r="D193" s="158">
        <v>64000</v>
      </c>
      <c r="E193" s="247"/>
      <c r="F193" s="248"/>
      <c r="G193" s="248"/>
      <c r="H193"/>
    </row>
    <row r="194" spans="1:8" ht="12.75" customHeight="1">
      <c r="A194" s="256"/>
      <c r="B194" t="s">
        <v>2213</v>
      </c>
      <c r="C194" s="158" t="s">
        <v>95</v>
      </c>
      <c r="D194" s="158">
        <v>69110</v>
      </c>
      <c r="E194" s="247"/>
      <c r="F194" s="248"/>
      <c r="G194" s="248"/>
      <c r="H194"/>
    </row>
    <row r="195" spans="1:8" ht="12.75" customHeight="1">
      <c r="A195" s="256"/>
      <c r="B195" t="s">
        <v>2214</v>
      </c>
      <c r="C195" s="158" t="s">
        <v>95</v>
      </c>
      <c r="D195" s="158">
        <v>48200</v>
      </c>
      <c r="E195" s="247"/>
      <c r="F195" s="248"/>
      <c r="G195" s="248"/>
      <c r="H195"/>
    </row>
    <row r="196" spans="1:8" ht="12.75" customHeight="1">
      <c r="A196" s="256"/>
      <c r="B196" t="s">
        <v>2215</v>
      </c>
      <c r="C196" s="158" t="s">
        <v>95</v>
      </c>
      <c r="D196" s="158">
        <v>54230</v>
      </c>
      <c r="E196" s="247"/>
      <c r="F196" s="248"/>
      <c r="G196" s="248"/>
      <c r="H196"/>
    </row>
    <row r="197" spans="1:8" ht="12.75" customHeight="1">
      <c r="B197" t="s">
        <v>2216</v>
      </c>
      <c r="C197" s="158" t="s">
        <v>95</v>
      </c>
      <c r="D197" s="158">
        <v>58870</v>
      </c>
      <c r="E197" s="247"/>
      <c r="F197" s="248"/>
      <c r="G197" s="248"/>
      <c r="H197"/>
    </row>
    <row r="198" spans="1:8" ht="12.75" customHeight="1">
      <c r="B198" t="s">
        <v>2217</v>
      </c>
      <c r="C198" s="158" t="s">
        <v>95</v>
      </c>
      <c r="D198" s="158">
        <v>55860</v>
      </c>
      <c r="E198" s="254"/>
      <c r="F198" s="250"/>
      <c r="G198" s="250"/>
      <c r="H198"/>
    </row>
    <row r="199" spans="1:8" ht="12.75" customHeight="1">
      <c r="A199" s="256"/>
      <c r="B199" t="s">
        <v>2218</v>
      </c>
      <c r="C199" s="158" t="s">
        <v>95</v>
      </c>
      <c r="D199" s="158">
        <v>60990</v>
      </c>
      <c r="E199" s="247"/>
      <c r="F199" s="248"/>
      <c r="G199" s="248"/>
      <c r="H199"/>
    </row>
    <row r="200" spans="1:8" ht="12.75" customHeight="1">
      <c r="A200" s="256"/>
      <c r="B200" t="s">
        <v>2219</v>
      </c>
      <c r="C200" s="158" t="s">
        <v>95</v>
      </c>
      <c r="D200" s="158">
        <v>57800</v>
      </c>
      <c r="E200" s="247"/>
      <c r="F200" s="248"/>
      <c r="G200" s="248"/>
      <c r="H200"/>
    </row>
    <row r="201" spans="1:8" ht="12.75" customHeight="1">
      <c r="A201" s="256"/>
      <c r="B201" t="s">
        <v>2220</v>
      </c>
      <c r="C201" s="158" t="s">
        <v>95</v>
      </c>
      <c r="D201" s="158">
        <v>62360</v>
      </c>
      <c r="E201" s="254"/>
      <c r="F201" s="250"/>
      <c r="G201" s="250"/>
      <c r="H201"/>
    </row>
    <row r="202" spans="1:8" ht="12.75" customHeight="1">
      <c r="A202" s="256"/>
      <c r="B202" t="s">
        <v>2221</v>
      </c>
      <c r="C202" s="158" t="s">
        <v>95</v>
      </c>
      <c r="D202" s="158">
        <v>60530</v>
      </c>
      <c r="E202" s="247"/>
      <c r="F202" s="248"/>
      <c r="G202" s="248"/>
      <c r="H202"/>
    </row>
    <row r="203" spans="1:8" ht="12.75" customHeight="1">
      <c r="A203" s="256"/>
      <c r="B203" t="s">
        <v>2222</v>
      </c>
      <c r="C203" s="158" t="s">
        <v>95</v>
      </c>
      <c r="D203" s="158">
        <v>65180</v>
      </c>
      <c r="E203" s="247"/>
      <c r="F203" s="248"/>
      <c r="G203" s="248"/>
      <c r="H203"/>
    </row>
    <row r="204" spans="1:8" ht="12.75" customHeight="1">
      <c r="A204" s="256"/>
      <c r="C204" s="158"/>
      <c r="D204" s="158"/>
      <c r="E204" s="247"/>
      <c r="F204" s="248"/>
      <c r="G204" s="248"/>
      <c r="H204"/>
    </row>
    <row r="205" spans="1:8" ht="12.75" customHeight="1">
      <c r="A205" s="256" t="s">
        <v>586</v>
      </c>
      <c r="B205" t="s">
        <v>984</v>
      </c>
      <c r="C205" s="158">
        <v>46360</v>
      </c>
      <c r="D205" s="158">
        <v>48400</v>
      </c>
      <c r="E205" s="247"/>
      <c r="F205" s="248"/>
      <c r="G205" s="248"/>
      <c r="H205"/>
    </row>
    <row r="206" spans="1:8" ht="12.75" customHeight="1">
      <c r="A206" s="256"/>
      <c r="B206" t="s">
        <v>985</v>
      </c>
      <c r="C206" s="158">
        <v>50750</v>
      </c>
      <c r="D206" s="158">
        <v>54920</v>
      </c>
      <c r="E206" s="247"/>
      <c r="F206" s="248"/>
      <c r="G206" s="248"/>
      <c r="H206"/>
    </row>
    <row r="207" spans="1:8" ht="12.75" customHeight="1">
      <c r="B207" t="s">
        <v>1064</v>
      </c>
      <c r="C207" s="158" t="s">
        <v>95</v>
      </c>
      <c r="D207" s="158">
        <v>53570</v>
      </c>
      <c r="E207" s="247"/>
      <c r="F207" s="248"/>
      <c r="G207" s="248"/>
      <c r="H207"/>
    </row>
    <row r="208" spans="1:8" ht="12.75" customHeight="1">
      <c r="A208" s="256"/>
      <c r="B208" t="s">
        <v>1065</v>
      </c>
      <c r="C208" s="158" t="s">
        <v>95</v>
      </c>
      <c r="D208" s="158">
        <v>58130</v>
      </c>
      <c r="E208" s="254"/>
      <c r="F208" s="250"/>
      <c r="G208" s="250"/>
      <c r="H208"/>
    </row>
    <row r="209" spans="1:8" ht="12.75" customHeight="1">
      <c r="A209" s="256"/>
      <c r="B209" t="s">
        <v>1066</v>
      </c>
      <c r="C209" s="158" t="s">
        <v>95</v>
      </c>
      <c r="D209" s="158">
        <v>59270</v>
      </c>
      <c r="E209" s="247"/>
      <c r="F209" s="248"/>
      <c r="G209" s="248"/>
      <c r="H209"/>
    </row>
    <row r="210" spans="1:8" ht="12.75" customHeight="1">
      <c r="A210" s="256"/>
      <c r="B210" t="s">
        <v>1067</v>
      </c>
      <c r="C210" s="158" t="s">
        <v>95</v>
      </c>
      <c r="D210" s="158">
        <v>64110</v>
      </c>
      <c r="E210" s="247"/>
      <c r="F210" s="248"/>
      <c r="G210" s="248"/>
      <c r="H210"/>
    </row>
    <row r="211" spans="1:8" ht="12.75" customHeight="1">
      <c r="B211" t="s">
        <v>1068</v>
      </c>
      <c r="C211" s="158" t="s">
        <v>95</v>
      </c>
      <c r="D211" s="158">
        <v>79670</v>
      </c>
      <c r="E211" s="247"/>
      <c r="F211" s="248"/>
      <c r="G211" s="248"/>
      <c r="H211"/>
    </row>
    <row r="212" spans="1:8" ht="12.75" customHeight="1">
      <c r="A212" s="256"/>
      <c r="B212" t="s">
        <v>1069</v>
      </c>
      <c r="C212" s="158" t="s">
        <v>95</v>
      </c>
      <c r="D212" s="158">
        <v>49920</v>
      </c>
      <c r="E212" s="247"/>
      <c r="F212" s="248"/>
      <c r="G212" s="248"/>
      <c r="H212"/>
    </row>
    <row r="213" spans="1:8" ht="12.75" customHeight="1">
      <c r="A213" s="256"/>
      <c r="B213" t="s">
        <v>1070</v>
      </c>
      <c r="C213" s="158" t="s">
        <v>95</v>
      </c>
      <c r="D213" s="158">
        <v>53690</v>
      </c>
      <c r="E213" s="251"/>
      <c r="F213" s="248"/>
      <c r="G213" s="249"/>
      <c r="H213"/>
    </row>
    <row r="214" spans="1:8" ht="12.75" customHeight="1">
      <c r="A214" s="256"/>
      <c r="B214" t="s">
        <v>986</v>
      </c>
      <c r="C214" s="158">
        <v>47940</v>
      </c>
      <c r="D214" s="158">
        <v>50640</v>
      </c>
      <c r="E214" s="251"/>
      <c r="F214" s="248"/>
      <c r="G214" s="249"/>
      <c r="H214"/>
    </row>
    <row r="215" spans="1:8" ht="12.75" customHeight="1">
      <c r="A215" s="256"/>
      <c r="B215" t="s">
        <v>987</v>
      </c>
      <c r="C215" s="158">
        <v>52220</v>
      </c>
      <c r="D215" s="158">
        <v>54950</v>
      </c>
      <c r="E215" s="232"/>
      <c r="F215" s="233"/>
      <c r="G215" s="232"/>
      <c r="H215"/>
    </row>
    <row r="216" spans="1:8" ht="12.75" customHeight="1">
      <c r="A216" s="256"/>
      <c r="B216" t="s">
        <v>988</v>
      </c>
      <c r="C216" s="158" t="s">
        <v>95</v>
      </c>
      <c r="D216" s="158">
        <v>53570</v>
      </c>
      <c r="E216" s="232"/>
      <c r="F216" s="248"/>
      <c r="G216" s="249"/>
      <c r="H216"/>
    </row>
    <row r="217" spans="1:8" ht="12.75" customHeight="1">
      <c r="A217" s="256"/>
      <c r="B217" t="s">
        <v>989</v>
      </c>
      <c r="C217" s="158" t="s">
        <v>95</v>
      </c>
      <c r="D217" s="158">
        <v>57950</v>
      </c>
      <c r="E217" s="232"/>
      <c r="F217" s="248"/>
      <c r="G217" s="249"/>
      <c r="H217"/>
    </row>
    <row r="218" spans="1:8" ht="12.75" customHeight="1">
      <c r="A218" s="256"/>
      <c r="B218" t="s">
        <v>1071</v>
      </c>
      <c r="C218" s="158" t="s">
        <v>95</v>
      </c>
      <c r="D218" s="158">
        <v>55400</v>
      </c>
      <c r="E218" s="232"/>
      <c r="F218" s="248"/>
      <c r="G218" s="249"/>
      <c r="H218"/>
    </row>
    <row r="219" spans="1:8" ht="12.75" customHeight="1">
      <c r="A219" s="256"/>
      <c r="B219" t="s">
        <v>1072</v>
      </c>
      <c r="C219" s="158" t="s">
        <v>95</v>
      </c>
      <c r="D219" s="158">
        <v>59780</v>
      </c>
      <c r="E219" s="232"/>
      <c r="F219" s="248"/>
      <c r="G219" s="249"/>
      <c r="H219"/>
    </row>
    <row r="220" spans="1:8" ht="12.75" customHeight="1">
      <c r="A220" s="256"/>
      <c r="C220" s="158"/>
      <c r="D220" s="158"/>
      <c r="E220" s="232"/>
      <c r="F220" s="248"/>
      <c r="G220" s="249"/>
      <c r="H220"/>
    </row>
    <row r="221" spans="1:8" ht="12.75" customHeight="1">
      <c r="A221" s="256" t="s">
        <v>587</v>
      </c>
      <c r="B221" t="s">
        <v>1533</v>
      </c>
      <c r="C221" s="158" t="s">
        <v>95</v>
      </c>
      <c r="D221" s="158">
        <v>74450</v>
      </c>
      <c r="E221" s="232"/>
      <c r="F221" s="248"/>
      <c r="G221" s="249"/>
      <c r="H221"/>
    </row>
    <row r="222" spans="1:8" ht="12.75" customHeight="1">
      <c r="A222" s="256"/>
      <c r="B222" t="s">
        <v>1534</v>
      </c>
      <c r="C222" s="158" t="s">
        <v>95</v>
      </c>
      <c r="D222" s="158">
        <v>77510</v>
      </c>
      <c r="E222" s="232"/>
      <c r="F222" s="248"/>
      <c r="G222" s="249"/>
      <c r="H222"/>
    </row>
    <row r="223" spans="1:8" ht="12.75" customHeight="1">
      <c r="A223" s="256"/>
      <c r="B223" t="s">
        <v>1535</v>
      </c>
      <c r="C223" s="158" t="s">
        <v>95</v>
      </c>
      <c r="D223" s="158">
        <v>110600</v>
      </c>
      <c r="E223" s="232"/>
      <c r="F223" s="248"/>
      <c r="G223" s="234"/>
      <c r="H223"/>
    </row>
    <row r="224" spans="1:8" ht="12.75" customHeight="1">
      <c r="A224" s="256"/>
      <c r="B224" t="s">
        <v>926</v>
      </c>
      <c r="C224" s="158" t="s">
        <v>95</v>
      </c>
      <c r="D224" s="158">
        <v>65100</v>
      </c>
      <c r="E224" s="232"/>
      <c r="F224" s="248"/>
      <c r="G224" s="249"/>
      <c r="H224"/>
    </row>
    <row r="225" spans="1:8" ht="12.75" customHeight="1">
      <c r="A225" s="256"/>
      <c r="B225" t="s">
        <v>927</v>
      </c>
      <c r="C225" s="158" t="s">
        <v>95</v>
      </c>
      <c r="D225" s="158">
        <v>67310</v>
      </c>
      <c r="E225" s="232"/>
      <c r="F225" s="248"/>
      <c r="G225" s="249"/>
      <c r="H225"/>
    </row>
    <row r="226" spans="1:8" ht="12.75" customHeight="1">
      <c r="A226" s="256"/>
      <c r="B226" t="s">
        <v>1536</v>
      </c>
      <c r="C226" s="158" t="s">
        <v>95</v>
      </c>
      <c r="D226" s="158">
        <v>69650</v>
      </c>
      <c r="E226" s="232"/>
      <c r="F226" s="248"/>
      <c r="G226" s="249"/>
      <c r="H226"/>
    </row>
    <row r="227" spans="1:8" ht="12.75" customHeight="1">
      <c r="A227" s="256"/>
      <c r="B227" t="s">
        <v>1537</v>
      </c>
      <c r="C227" s="158" t="s">
        <v>95</v>
      </c>
      <c r="D227" s="158">
        <v>72470</v>
      </c>
      <c r="E227" s="232"/>
      <c r="F227" s="248"/>
      <c r="G227" s="249"/>
      <c r="H227"/>
    </row>
    <row r="228" spans="1:8" ht="12.75" customHeight="1">
      <c r="A228" s="256"/>
      <c r="B228" t="s">
        <v>1538</v>
      </c>
      <c r="C228" s="158" t="s">
        <v>95</v>
      </c>
      <c r="D228" s="158">
        <v>84010</v>
      </c>
      <c r="E228" s="232"/>
      <c r="F228" s="248"/>
      <c r="G228" s="249"/>
      <c r="H228"/>
    </row>
    <row r="229" spans="1:8" ht="12.75" customHeight="1">
      <c r="A229" s="256"/>
      <c r="B229" t="s">
        <v>1539</v>
      </c>
      <c r="C229" s="158" t="s">
        <v>95</v>
      </c>
      <c r="D229" s="158">
        <v>101780</v>
      </c>
      <c r="E229" s="232"/>
      <c r="F229" s="248"/>
      <c r="G229" s="249"/>
      <c r="H229"/>
    </row>
    <row r="230" spans="1:8" ht="12.75" customHeight="1">
      <c r="C230" s="158"/>
      <c r="D230" s="158"/>
      <c r="E230" s="232"/>
      <c r="F230" s="248"/>
      <c r="G230" s="249"/>
      <c r="H230"/>
    </row>
    <row r="231" spans="1:8" ht="12.75" customHeight="1">
      <c r="A231" s="256" t="s">
        <v>588</v>
      </c>
      <c r="B231" t="s">
        <v>1540</v>
      </c>
      <c r="C231" s="158" t="s">
        <v>95</v>
      </c>
      <c r="D231" s="158">
        <v>116050</v>
      </c>
      <c r="E231" s="232"/>
      <c r="F231" s="248"/>
      <c r="G231" s="249"/>
      <c r="H231"/>
    </row>
    <row r="232" spans="1:8" ht="12.75" customHeight="1">
      <c r="A232" s="256"/>
      <c r="B232" t="s">
        <v>1541</v>
      </c>
      <c r="C232" s="158" t="s">
        <v>95</v>
      </c>
      <c r="D232" s="158">
        <v>74920</v>
      </c>
      <c r="E232" s="232"/>
      <c r="F232" s="248"/>
      <c r="G232" s="249"/>
      <c r="H232"/>
    </row>
    <row r="233" spans="1:8" ht="12.75" customHeight="1">
      <c r="B233" t="s">
        <v>1542</v>
      </c>
      <c r="C233" s="158" t="s">
        <v>95</v>
      </c>
      <c r="D233" s="158">
        <v>88860</v>
      </c>
      <c r="E233" s="232"/>
      <c r="F233" s="233"/>
      <c r="G233" s="232"/>
      <c r="H233"/>
    </row>
    <row r="234" spans="1:8" ht="12.75" customHeight="1">
      <c r="A234" s="256"/>
      <c r="B234" t="s">
        <v>1543</v>
      </c>
      <c r="C234" s="158" t="s">
        <v>95</v>
      </c>
      <c r="D234" s="158">
        <v>106790</v>
      </c>
      <c r="E234" s="232"/>
      <c r="F234" s="249"/>
      <c r="G234" s="249"/>
      <c r="H234"/>
    </row>
    <row r="235" spans="1:8" ht="12.75" customHeight="1">
      <c r="A235" s="256"/>
      <c r="C235" s="158"/>
      <c r="D235" s="158"/>
      <c r="E235" s="232"/>
      <c r="F235" s="249"/>
      <c r="G235" s="249"/>
      <c r="H235"/>
    </row>
    <row r="236" spans="1:8" ht="12.75" customHeight="1">
      <c r="B236" t="s">
        <v>1455</v>
      </c>
      <c r="C236" s="158" t="s">
        <v>95</v>
      </c>
      <c r="D236" s="158">
        <v>159420</v>
      </c>
      <c r="E236" s="232"/>
      <c r="F236" s="249"/>
      <c r="G236" s="249"/>
      <c r="H236"/>
    </row>
    <row r="237" spans="1:8" ht="12.75" customHeight="1">
      <c r="A237" s="256"/>
      <c r="B237" t="s">
        <v>1456</v>
      </c>
      <c r="C237" s="158" t="s">
        <v>95</v>
      </c>
      <c r="D237" s="158">
        <v>162680</v>
      </c>
      <c r="E237" s="232"/>
      <c r="F237" s="249"/>
      <c r="G237" s="249"/>
      <c r="H237"/>
    </row>
    <row r="238" spans="1:8" ht="15">
      <c r="A238" s="256"/>
      <c r="C238" s="158"/>
      <c r="D238" s="158"/>
      <c r="E238" s="232"/>
      <c r="F238" s="249"/>
      <c r="G238" s="249"/>
      <c r="H238"/>
    </row>
    <row r="239" spans="1:8" ht="12.75" customHeight="1">
      <c r="A239" s="256" t="s">
        <v>589</v>
      </c>
      <c r="B239" t="s">
        <v>1457</v>
      </c>
      <c r="C239" s="158" t="s">
        <v>95</v>
      </c>
      <c r="D239" s="158">
        <v>117040</v>
      </c>
      <c r="E239" s="232"/>
      <c r="F239" s="249"/>
      <c r="G239" s="249"/>
      <c r="H239"/>
    </row>
    <row r="240" spans="1:8" ht="12.75" customHeight="1">
      <c r="A240" s="256"/>
      <c r="B240" t="s">
        <v>1458</v>
      </c>
      <c r="C240" s="158" t="s">
        <v>95</v>
      </c>
      <c r="D240" s="158">
        <v>123440</v>
      </c>
      <c r="E240" s="232"/>
      <c r="F240" s="249"/>
      <c r="G240" s="249"/>
      <c r="H240"/>
    </row>
    <row r="241" spans="1:8" ht="12.75" customHeight="1">
      <c r="A241" s="256"/>
      <c r="B241" t="s">
        <v>882</v>
      </c>
      <c r="C241" s="158" t="s">
        <v>95</v>
      </c>
      <c r="D241" s="158">
        <v>146910</v>
      </c>
      <c r="E241" s="232"/>
      <c r="F241" s="249"/>
      <c r="G241" s="249"/>
      <c r="H241"/>
    </row>
    <row r="242" spans="1:8" ht="12.75" customHeight="1">
      <c r="B242" t="s">
        <v>883</v>
      </c>
      <c r="C242" s="158" t="s">
        <v>95</v>
      </c>
      <c r="D242" s="158">
        <v>85020</v>
      </c>
      <c r="E242" s="232"/>
      <c r="F242" s="249"/>
      <c r="G242" s="249"/>
      <c r="H242"/>
    </row>
    <row r="243" spans="1:8" ht="12.75" customHeight="1">
      <c r="A243" s="256"/>
      <c r="B243" t="s">
        <v>884</v>
      </c>
      <c r="C243" s="158" t="s">
        <v>95</v>
      </c>
      <c r="D243" s="158">
        <v>89320</v>
      </c>
      <c r="E243" s="232"/>
      <c r="F243" s="249"/>
      <c r="G243" s="249"/>
      <c r="H243"/>
    </row>
    <row r="244" spans="1:8" ht="12.75" customHeight="1">
      <c r="A244" s="256"/>
      <c r="B244" t="s">
        <v>1073</v>
      </c>
      <c r="C244" s="158" t="s">
        <v>95</v>
      </c>
      <c r="D244" s="158">
        <v>106070</v>
      </c>
      <c r="E244" s="249"/>
      <c r="F244" s="249"/>
      <c r="G244" s="249"/>
      <c r="H244"/>
    </row>
    <row r="245" spans="1:8" ht="12.75" customHeight="1">
      <c r="A245" s="256"/>
      <c r="B245" t="s">
        <v>1074</v>
      </c>
      <c r="C245" s="158" t="s">
        <v>95</v>
      </c>
      <c r="D245" s="158">
        <v>112020</v>
      </c>
      <c r="E245" s="249"/>
      <c r="F245" s="249"/>
      <c r="G245" s="249"/>
      <c r="H245"/>
    </row>
    <row r="246" spans="1:8" ht="12.75" customHeight="1">
      <c r="A246" s="256"/>
      <c r="B246" t="s">
        <v>1075</v>
      </c>
      <c r="C246" s="158" t="s">
        <v>95</v>
      </c>
      <c r="D246" s="158">
        <v>109410</v>
      </c>
      <c r="E246" s="249"/>
      <c r="F246" s="249"/>
      <c r="G246" s="249"/>
      <c r="H246"/>
    </row>
    <row r="247" spans="1:8" ht="12.75" customHeight="1">
      <c r="A247" s="256"/>
      <c r="B247" t="s">
        <v>1076</v>
      </c>
      <c r="C247" s="158" t="s">
        <v>95</v>
      </c>
      <c r="D247" s="158">
        <v>115350</v>
      </c>
      <c r="E247" s="249"/>
      <c r="F247" s="249"/>
      <c r="G247" s="249"/>
      <c r="H247"/>
    </row>
    <row r="248" spans="1:8" ht="12.75" customHeight="1">
      <c r="A248" s="256"/>
      <c r="C248" s="158"/>
      <c r="D248" s="158"/>
      <c r="E248" s="249"/>
      <c r="F248" s="249"/>
      <c r="G248" s="249"/>
      <c r="H248"/>
    </row>
    <row r="249" spans="1:8" ht="12.75" customHeight="1">
      <c r="B249" t="s">
        <v>928</v>
      </c>
      <c r="C249" s="158" t="s">
        <v>95</v>
      </c>
      <c r="D249" s="158">
        <v>213930</v>
      </c>
      <c r="E249" s="249"/>
      <c r="F249" s="249"/>
      <c r="G249" s="249"/>
      <c r="H249"/>
    </row>
    <row r="250" spans="1:8" ht="12.75" customHeight="1">
      <c r="A250" s="256"/>
      <c r="C250" s="158"/>
      <c r="D250" s="158"/>
      <c r="G250"/>
      <c r="H250"/>
    </row>
    <row r="251" spans="1:8" ht="12.75" customHeight="1">
      <c r="A251" s="256" t="s">
        <v>567</v>
      </c>
      <c r="B251" t="s">
        <v>1077</v>
      </c>
      <c r="C251" s="158" t="s">
        <v>95</v>
      </c>
      <c r="D251" s="158">
        <v>108960</v>
      </c>
      <c r="E251" s="249"/>
      <c r="F251" s="249"/>
      <c r="G251" s="249"/>
      <c r="H251"/>
    </row>
    <row r="252" spans="1:8" ht="12.75" customHeight="1">
      <c r="A252" s="256"/>
      <c r="B252" t="s">
        <v>1078</v>
      </c>
      <c r="C252" s="158" t="s">
        <v>95</v>
      </c>
      <c r="D252" s="158">
        <v>116600</v>
      </c>
      <c r="E252" s="249"/>
      <c r="F252" s="249"/>
      <c r="G252" s="249"/>
      <c r="H252"/>
    </row>
    <row r="253" spans="1:8" ht="12.75" customHeight="1">
      <c r="A253" s="256"/>
      <c r="B253" t="s">
        <v>1079</v>
      </c>
      <c r="C253" s="158" t="s">
        <v>95</v>
      </c>
      <c r="D253" s="158">
        <v>112300</v>
      </c>
      <c r="E253" s="249"/>
      <c r="F253" s="249"/>
      <c r="G253" s="249"/>
      <c r="H253"/>
    </row>
    <row r="254" spans="1:8" ht="12.75" customHeight="1">
      <c r="A254" s="256"/>
      <c r="B254" t="s">
        <v>1080</v>
      </c>
      <c r="C254" s="158" t="s">
        <v>95</v>
      </c>
      <c r="D254" s="158">
        <v>119940</v>
      </c>
      <c r="E254" s="249"/>
      <c r="F254" s="249"/>
      <c r="G254" s="249"/>
      <c r="H254"/>
    </row>
    <row r="255" spans="1:8" ht="12.75" customHeight="1">
      <c r="A255" s="256"/>
      <c r="B255" t="s">
        <v>1459</v>
      </c>
      <c r="C255" s="158" t="s">
        <v>95</v>
      </c>
      <c r="D255" s="158">
        <v>120330</v>
      </c>
      <c r="E255" s="249"/>
      <c r="F255" s="249"/>
      <c r="G255" s="249"/>
      <c r="H255"/>
    </row>
    <row r="256" spans="1:8" ht="12.75" customHeight="1">
      <c r="A256" s="256"/>
      <c r="B256" t="s">
        <v>1460</v>
      </c>
      <c r="C256" s="158" t="s">
        <v>95</v>
      </c>
      <c r="D256" s="158">
        <v>128580</v>
      </c>
      <c r="E256" s="249"/>
      <c r="F256" s="249"/>
      <c r="G256" s="249"/>
      <c r="H256"/>
    </row>
    <row r="257" spans="1:8" ht="12.75" customHeight="1">
      <c r="A257" s="256"/>
      <c r="B257" t="s">
        <v>885</v>
      </c>
      <c r="C257" s="158" t="s">
        <v>95</v>
      </c>
      <c r="D257" s="158">
        <v>152050</v>
      </c>
      <c r="E257" s="249"/>
      <c r="F257" s="249"/>
      <c r="G257" s="249"/>
      <c r="H257"/>
    </row>
    <row r="258" spans="1:8" ht="12.75" customHeight="1">
      <c r="A258" s="256"/>
      <c r="C258" s="158"/>
      <c r="D258" s="158"/>
      <c r="E258" s="249"/>
      <c r="F258" s="249"/>
      <c r="G258" s="249"/>
      <c r="H258"/>
    </row>
    <row r="259" spans="1:8" ht="12.75" customHeight="1">
      <c r="A259" s="256"/>
      <c r="B259" t="s">
        <v>1461</v>
      </c>
      <c r="C259" s="158" t="s">
        <v>95</v>
      </c>
      <c r="D259" s="158">
        <v>218920</v>
      </c>
      <c r="E259" s="249"/>
      <c r="F259" s="249"/>
      <c r="G259" s="249"/>
      <c r="H259"/>
    </row>
    <row r="260" spans="1:8" ht="12.75" customHeight="1">
      <c r="A260" s="256"/>
      <c r="C260" s="158"/>
      <c r="D260" s="158"/>
      <c r="E260" s="249"/>
      <c r="F260" s="249"/>
      <c r="G260" s="249"/>
      <c r="H260"/>
    </row>
    <row r="261" spans="1:8" ht="12.75" customHeight="1">
      <c r="A261" s="256" t="s">
        <v>653</v>
      </c>
      <c r="B261" t="s">
        <v>1462</v>
      </c>
      <c r="C261" s="158" t="s">
        <v>95</v>
      </c>
      <c r="D261" s="158">
        <v>150940</v>
      </c>
      <c r="E261" s="249"/>
      <c r="F261" s="249"/>
      <c r="G261" s="249"/>
      <c r="H261"/>
    </row>
    <row r="262" spans="1:8" ht="12.75" customHeight="1">
      <c r="A262" s="256"/>
      <c r="B262" t="s">
        <v>1463</v>
      </c>
      <c r="C262" s="158" t="s">
        <v>95</v>
      </c>
      <c r="D262" s="158">
        <v>156490</v>
      </c>
      <c r="E262" s="249"/>
      <c r="F262" s="249"/>
      <c r="G262" s="249"/>
      <c r="H262"/>
    </row>
    <row r="263" spans="1:8" ht="12.75" customHeight="1">
      <c r="B263" t="s">
        <v>2223</v>
      </c>
      <c r="C263" s="158" t="s">
        <v>95</v>
      </c>
      <c r="D263" s="158">
        <v>191670</v>
      </c>
      <c r="E263" s="249"/>
      <c r="F263" s="249"/>
      <c r="G263" s="249"/>
      <c r="H263"/>
    </row>
    <row r="264" spans="1:8" ht="12.75" customHeight="1">
      <c r="A264" s="256"/>
      <c r="B264" t="s">
        <v>1464</v>
      </c>
      <c r="C264" s="158" t="s">
        <v>95</v>
      </c>
      <c r="D264" s="158">
        <v>150070</v>
      </c>
      <c r="E264" s="249"/>
      <c r="F264" s="249"/>
      <c r="G264" s="249"/>
      <c r="H264"/>
    </row>
    <row r="265" spans="1:8" ht="12.75" customHeight="1">
      <c r="A265" s="256"/>
      <c r="B265" t="s">
        <v>1465</v>
      </c>
      <c r="C265" s="158" t="s">
        <v>95</v>
      </c>
      <c r="D265" s="158">
        <v>155620</v>
      </c>
      <c r="E265" s="249"/>
      <c r="F265" s="249"/>
      <c r="G265" s="249"/>
      <c r="H265"/>
    </row>
    <row r="266" spans="1:8" ht="12.75" customHeight="1">
      <c r="A266" s="256" t="s">
        <v>590</v>
      </c>
      <c r="C266" s="158"/>
      <c r="D266" s="158"/>
      <c r="E266" s="249"/>
      <c r="F266" s="249"/>
      <c r="G266" s="249"/>
      <c r="H266"/>
    </row>
    <row r="267" spans="1:8" ht="12.75" customHeight="1">
      <c r="A267" s="256"/>
      <c r="C267" s="158"/>
      <c r="D267" s="158"/>
      <c r="E267" s="249"/>
      <c r="F267" s="249"/>
      <c r="G267" s="249"/>
      <c r="H267"/>
    </row>
    <row r="268" spans="1:8" ht="12.75" customHeight="1">
      <c r="A268" s="256" t="s">
        <v>1545</v>
      </c>
      <c r="B268" t="s">
        <v>1546</v>
      </c>
      <c r="C268" s="158" t="s">
        <v>95</v>
      </c>
      <c r="D268" s="158">
        <v>64630</v>
      </c>
      <c r="E268" s="249"/>
      <c r="F268" s="249"/>
      <c r="G268" s="249"/>
      <c r="H268"/>
    </row>
    <row r="269" spans="1:8" ht="12.75" customHeight="1">
      <c r="B269" t="s">
        <v>1547</v>
      </c>
      <c r="C269" s="158" t="s">
        <v>95</v>
      </c>
      <c r="D269" s="158">
        <v>66470</v>
      </c>
      <c r="E269" s="249"/>
      <c r="F269" s="249"/>
      <c r="G269" s="249"/>
      <c r="H269"/>
    </row>
    <row r="270" spans="1:8" ht="12.75" customHeight="1">
      <c r="A270" s="256"/>
      <c r="B270" t="s">
        <v>1548</v>
      </c>
      <c r="C270" s="158" t="s">
        <v>95</v>
      </c>
      <c r="D270" s="158">
        <v>79760</v>
      </c>
      <c r="E270" s="249"/>
      <c r="F270" s="249"/>
      <c r="G270" s="249"/>
      <c r="H270"/>
    </row>
    <row r="271" spans="1:8" ht="12.75" customHeight="1">
      <c r="A271" s="256"/>
      <c r="C271" s="158"/>
      <c r="D271" s="158"/>
      <c r="G271"/>
      <c r="H271"/>
    </row>
    <row r="272" spans="1:8" ht="12.75" customHeight="1">
      <c r="A272" s="256" t="s">
        <v>1888</v>
      </c>
      <c r="B272" t="s">
        <v>1889</v>
      </c>
      <c r="C272" s="158" t="s">
        <v>95</v>
      </c>
      <c r="D272" s="158">
        <v>76280</v>
      </c>
      <c r="E272" s="249"/>
      <c r="F272" s="249"/>
      <c r="G272" s="249"/>
      <c r="H272"/>
    </row>
    <row r="273" spans="1:8" ht="12.75" customHeight="1">
      <c r="B273" t="s">
        <v>1890</v>
      </c>
      <c r="C273" s="158" t="s">
        <v>95</v>
      </c>
      <c r="D273" s="158">
        <v>79970</v>
      </c>
      <c r="E273" s="249"/>
      <c r="F273" s="249"/>
      <c r="G273" s="249"/>
      <c r="H273"/>
    </row>
    <row r="274" spans="1:8" ht="12.75" customHeight="1">
      <c r="A274" s="256"/>
      <c r="C274" s="158"/>
      <c r="D274" s="158"/>
      <c r="E274" s="249"/>
      <c r="F274" s="249"/>
      <c r="G274" s="249"/>
      <c r="H274"/>
    </row>
    <row r="275" spans="1:8" ht="12.75" customHeight="1">
      <c r="A275" s="256" t="s">
        <v>1544</v>
      </c>
      <c r="B275" t="s">
        <v>2224</v>
      </c>
      <c r="C275" s="158" t="s">
        <v>95</v>
      </c>
      <c r="D275" s="158">
        <v>94050</v>
      </c>
      <c r="E275" s="249"/>
      <c r="F275" s="249"/>
      <c r="G275" s="249"/>
      <c r="H275"/>
    </row>
    <row r="276" spans="1:8" ht="12.75" customHeight="1">
      <c r="B276" t="s">
        <v>2225</v>
      </c>
      <c r="C276" s="158" t="s">
        <v>95</v>
      </c>
      <c r="D276" s="158">
        <v>97740</v>
      </c>
      <c r="E276" s="249"/>
      <c r="F276" s="249"/>
      <c r="G276" s="249"/>
      <c r="H276"/>
    </row>
    <row r="277" spans="1:8" ht="12.75" customHeight="1">
      <c r="B277" t="s">
        <v>2226</v>
      </c>
      <c r="C277" s="158" t="s">
        <v>95</v>
      </c>
      <c r="D277" s="158">
        <v>130980</v>
      </c>
      <c r="E277" s="249"/>
      <c r="F277" s="249"/>
      <c r="G277" s="249"/>
      <c r="H277"/>
    </row>
    <row r="278" spans="1:8" ht="12.75" customHeight="1">
      <c r="E278" s="249"/>
      <c r="F278" s="249"/>
      <c r="G278" s="249"/>
      <c r="H278"/>
    </row>
    <row r="279" spans="1:8" ht="12.75" customHeight="1">
      <c r="E279" s="249"/>
      <c r="F279" s="249"/>
      <c r="G279" s="249"/>
      <c r="H279"/>
    </row>
    <row r="280" spans="1:8" ht="12.75" customHeight="1">
      <c r="E280" s="249"/>
      <c r="F280" s="249"/>
      <c r="G280" s="249"/>
      <c r="H280"/>
    </row>
    <row r="281" spans="1:8" ht="12.75" customHeight="1">
      <c r="E281" s="249"/>
      <c r="F281" s="249"/>
      <c r="G281" s="249"/>
      <c r="H281"/>
    </row>
    <row r="282" spans="1:8" ht="12.75" customHeight="1">
      <c r="E282" s="249"/>
      <c r="F282" s="249"/>
      <c r="G282" s="249"/>
      <c r="H282"/>
    </row>
    <row r="283" spans="1:8" ht="12.75" customHeight="1">
      <c r="E283" s="249"/>
      <c r="F283" s="249"/>
      <c r="G283" s="249"/>
      <c r="H283"/>
    </row>
    <row r="284" spans="1:8" ht="12.75" customHeight="1">
      <c r="A284" s="256"/>
      <c r="C284" s="158"/>
      <c r="D284" s="158"/>
      <c r="E284" s="249"/>
      <c r="F284" s="249"/>
      <c r="G284" s="249"/>
      <c r="H284"/>
    </row>
    <row r="285" spans="1:8" ht="12.75" customHeight="1">
      <c r="C285" s="158"/>
      <c r="D285" s="158"/>
      <c r="E285" s="249"/>
      <c r="F285" s="249"/>
      <c r="G285" s="249"/>
      <c r="H285"/>
    </row>
    <row r="286" spans="1:8" ht="12.75" customHeight="1">
      <c r="A286" s="256"/>
      <c r="C286" s="158"/>
      <c r="D286" s="158"/>
      <c r="E286" s="249"/>
      <c r="F286" s="249"/>
      <c r="G286" s="249"/>
      <c r="H286"/>
    </row>
    <row r="287" spans="1:8" ht="12.75" customHeight="1">
      <c r="A287" s="256"/>
      <c r="C287" s="158"/>
      <c r="D287" s="158"/>
      <c r="E287" s="249"/>
      <c r="F287" s="249"/>
      <c r="G287" s="249"/>
      <c r="H287"/>
    </row>
    <row r="288" spans="1:8" ht="12.75" customHeight="1">
      <c r="A288" s="256"/>
      <c r="C288" s="158"/>
      <c r="D288" s="158"/>
      <c r="E288" s="249"/>
      <c r="F288" s="249"/>
      <c r="G288" s="249"/>
      <c r="H288"/>
    </row>
    <row r="289" spans="1:8" ht="12.75" customHeight="1">
      <c r="A289" s="256"/>
      <c r="C289" s="158"/>
      <c r="D289" s="158"/>
      <c r="E289" s="249"/>
      <c r="F289" s="249"/>
      <c r="G289" s="249"/>
      <c r="H289"/>
    </row>
    <row r="290" spans="1:8" ht="12.75" customHeight="1">
      <c r="A290" s="256"/>
      <c r="C290" s="158"/>
      <c r="D290" s="158"/>
      <c r="E290" s="249"/>
      <c r="F290" s="249"/>
      <c r="G290" s="249"/>
      <c r="H290"/>
    </row>
    <row r="291" spans="1:8" ht="12.75" customHeight="1">
      <c r="C291" s="158"/>
      <c r="D291" s="158"/>
      <c r="E291" s="249"/>
      <c r="F291" s="249"/>
      <c r="G291" s="249"/>
      <c r="H291"/>
    </row>
    <row r="292" spans="1:8" ht="12.75" customHeight="1">
      <c r="A292" s="256"/>
      <c r="C292" s="158"/>
      <c r="D292" s="158"/>
      <c r="E292" s="249"/>
      <c r="F292" s="249"/>
      <c r="G292" s="249"/>
      <c r="H292"/>
    </row>
    <row r="293" spans="1:8" ht="12.75" customHeight="1">
      <c r="A293" s="256"/>
      <c r="C293" s="158"/>
      <c r="D293" s="158"/>
      <c r="E293" s="249"/>
      <c r="F293" s="249"/>
      <c r="G293" s="249"/>
      <c r="H293"/>
    </row>
    <row r="294" spans="1:8" ht="12.75" customHeight="1">
      <c r="A294" s="256"/>
      <c r="C294" s="158"/>
      <c r="D294" s="158"/>
      <c r="E294" s="249"/>
      <c r="F294" s="249"/>
      <c r="G294" s="249"/>
      <c r="H294"/>
    </row>
    <row r="295" spans="1:8" ht="12.75" customHeight="1">
      <c r="A295" s="256"/>
      <c r="C295" s="158"/>
      <c r="D295" s="158"/>
      <c r="E295" s="249"/>
      <c r="F295" s="249"/>
      <c r="G295" s="249"/>
      <c r="H295"/>
    </row>
    <row r="296" spans="1:8" ht="12.75" customHeight="1">
      <c r="A296" s="256"/>
      <c r="C296" s="158"/>
      <c r="D296" s="158"/>
      <c r="G296"/>
      <c r="H296"/>
    </row>
    <row r="297" spans="1:8" ht="12.75" customHeight="1">
      <c r="A297" s="256"/>
      <c r="C297" s="158"/>
      <c r="D297" s="158"/>
      <c r="E297" s="249"/>
      <c r="F297" s="249"/>
      <c r="G297" s="249"/>
      <c r="H297"/>
    </row>
    <row r="298" spans="1:8" ht="12.75" customHeight="1">
      <c r="A298" s="256"/>
      <c r="C298" s="158"/>
      <c r="D298" s="158"/>
      <c r="E298" s="249"/>
      <c r="F298" s="249"/>
      <c r="G298" s="249"/>
      <c r="H298"/>
    </row>
    <row r="299" spans="1:8" ht="12.75" customHeight="1">
      <c r="A299" s="256"/>
      <c r="C299" s="158"/>
      <c r="D299" s="158"/>
      <c r="E299" s="249"/>
      <c r="F299" s="249"/>
      <c r="G299" s="249"/>
      <c r="H299"/>
    </row>
    <row r="300" spans="1:8" ht="12.75" customHeight="1">
      <c r="A300" s="256"/>
      <c r="C300" s="158"/>
      <c r="D300" s="158"/>
      <c r="E300" s="249"/>
      <c r="F300" s="249"/>
      <c r="G300" s="249"/>
      <c r="H300"/>
    </row>
    <row r="301" spans="1:8" ht="12.75" customHeight="1">
      <c r="A301" s="256"/>
      <c r="C301" s="158"/>
      <c r="D301" s="158"/>
      <c r="E301" s="249"/>
      <c r="F301" s="249"/>
      <c r="G301" s="249"/>
      <c r="H301"/>
    </row>
    <row r="302" spans="1:8" ht="12.75" customHeight="1">
      <c r="A302" s="256"/>
      <c r="C302" s="158"/>
      <c r="D302" s="158"/>
      <c r="E302" s="249"/>
      <c r="F302" s="249"/>
      <c r="G302" s="249"/>
      <c r="H302"/>
    </row>
    <row r="303" spans="1:8" ht="12.75" customHeight="1">
      <c r="A303" s="256"/>
      <c r="C303" s="158"/>
      <c r="D303" s="158"/>
      <c r="E303" s="249"/>
      <c r="F303" s="249"/>
      <c r="G303" s="249"/>
      <c r="H303"/>
    </row>
    <row r="304" spans="1:8" ht="12.75" customHeight="1">
      <c r="A304" s="256"/>
      <c r="C304" s="158"/>
      <c r="D304" s="158"/>
      <c r="E304" s="249"/>
      <c r="F304" s="249"/>
      <c r="G304" s="249"/>
      <c r="H304"/>
    </row>
    <row r="305" spans="1:8" ht="12.75" customHeight="1">
      <c r="A305" s="256"/>
      <c r="C305" s="158"/>
      <c r="D305" s="158"/>
      <c r="E305" s="249"/>
      <c r="F305" s="249"/>
      <c r="G305" s="249"/>
      <c r="H305"/>
    </row>
    <row r="306" spans="1:8" ht="12.75" customHeight="1">
      <c r="A306" s="256"/>
      <c r="C306" s="158"/>
      <c r="D306" s="158"/>
      <c r="G306"/>
      <c r="H306"/>
    </row>
    <row r="307" spans="1:8" ht="12.75" customHeight="1">
      <c r="A307" s="256"/>
      <c r="C307" s="158"/>
      <c r="D307" s="158"/>
      <c r="E307" s="249"/>
      <c r="F307" s="249"/>
      <c r="G307" s="249"/>
      <c r="H307"/>
    </row>
    <row r="308" spans="1:8" ht="12.75" customHeight="1">
      <c r="A308" s="256"/>
      <c r="C308" s="158"/>
      <c r="D308" s="158"/>
      <c r="E308" s="249"/>
      <c r="F308" s="249"/>
      <c r="G308" s="249"/>
      <c r="H308"/>
    </row>
    <row r="309" spans="1:8" ht="12.75" customHeight="1">
      <c r="A309" s="256"/>
      <c r="C309" s="158"/>
      <c r="D309" s="158"/>
      <c r="E309" s="249"/>
      <c r="F309" s="249"/>
      <c r="G309" s="249"/>
      <c r="H309"/>
    </row>
    <row r="310" spans="1:8" ht="12.75" customHeight="1">
      <c r="A310" s="256"/>
      <c r="C310" s="158"/>
      <c r="D310" s="158"/>
      <c r="E310" s="249"/>
      <c r="F310" s="249"/>
      <c r="G310" s="249"/>
      <c r="H310"/>
    </row>
    <row r="311" spans="1:8" ht="12.75" customHeight="1">
      <c r="A311" s="256"/>
      <c r="C311" s="158"/>
      <c r="D311" s="158"/>
      <c r="E311" s="249"/>
      <c r="F311" s="249"/>
      <c r="G311" s="249"/>
      <c r="H311"/>
    </row>
    <row r="312" spans="1:8" ht="12.75" customHeight="1">
      <c r="A312" s="256"/>
      <c r="C312" s="158"/>
      <c r="D312" s="158"/>
      <c r="E312" s="249"/>
      <c r="F312" s="249"/>
      <c r="G312" s="249"/>
      <c r="H312"/>
    </row>
    <row r="313" spans="1:8" ht="12.75" customHeight="1">
      <c r="C313" s="158"/>
      <c r="D313" s="158"/>
      <c r="E313" s="249"/>
      <c r="F313" s="249"/>
      <c r="G313" s="249"/>
      <c r="H313"/>
    </row>
    <row r="314" spans="1:8" ht="12.75" customHeight="1">
      <c r="A314" s="256"/>
      <c r="C314" s="158"/>
      <c r="D314" s="158"/>
      <c r="E314" s="249"/>
      <c r="F314" s="249"/>
      <c r="G314" s="249"/>
      <c r="H314"/>
    </row>
    <row r="315" spans="1:8" ht="12.75" customHeight="1">
      <c r="A315" s="256"/>
      <c r="C315" s="158"/>
      <c r="D315" s="158"/>
      <c r="E315" s="249"/>
      <c r="F315" s="249"/>
      <c r="G315" s="249"/>
      <c r="H315"/>
    </row>
    <row r="316" spans="1:8" ht="12.75" customHeight="1">
      <c r="A316" s="256"/>
      <c r="C316" s="158"/>
      <c r="D316" s="158"/>
      <c r="E316" s="249"/>
      <c r="F316" s="249"/>
      <c r="G316" s="249"/>
      <c r="H316"/>
    </row>
    <row r="317" spans="1:8" ht="12.75" customHeight="1">
      <c r="A317" s="256"/>
      <c r="C317" s="158"/>
      <c r="D317" s="158"/>
      <c r="E317" s="249"/>
      <c r="F317" s="249"/>
      <c r="G317" s="249"/>
      <c r="H317"/>
    </row>
    <row r="318" spans="1:8" ht="12.75" customHeight="1">
      <c r="A318" s="256"/>
      <c r="C318" s="158"/>
      <c r="D318" s="158"/>
      <c r="E318" s="249"/>
      <c r="F318" s="249"/>
      <c r="G318" s="249"/>
      <c r="H318"/>
    </row>
    <row r="319" spans="1:8" ht="12.75" customHeight="1">
      <c r="A319" s="256"/>
      <c r="C319" s="158"/>
      <c r="D319" s="158"/>
      <c r="G319"/>
      <c r="H319"/>
    </row>
    <row r="320" spans="1:8" ht="12.75" customHeight="1">
      <c r="A320" s="256"/>
      <c r="C320" s="158"/>
      <c r="D320" s="158"/>
      <c r="E320" s="249"/>
      <c r="F320" s="249"/>
      <c r="G320" s="249"/>
      <c r="H320"/>
    </row>
    <row r="321" spans="1:8" ht="12.75" customHeight="1">
      <c r="A321" s="256"/>
      <c r="C321" s="158"/>
      <c r="D321" s="158"/>
      <c r="E321" s="249"/>
      <c r="F321" s="249"/>
      <c r="G321" s="249"/>
      <c r="H321"/>
    </row>
    <row r="322" spans="1:8" ht="12.75" customHeight="1">
      <c r="A322" s="256"/>
      <c r="C322" s="158"/>
      <c r="D322" s="158"/>
      <c r="E322" s="249"/>
      <c r="F322" s="249"/>
      <c r="G322" s="249"/>
      <c r="H322"/>
    </row>
    <row r="323" spans="1:8" ht="12.75" customHeight="1">
      <c r="C323" s="158"/>
      <c r="D323" s="158"/>
      <c r="E323" s="249"/>
      <c r="F323" s="249"/>
      <c r="G323" s="249"/>
      <c r="H323"/>
    </row>
    <row r="324" spans="1:8" ht="12.75" customHeight="1">
      <c r="A324" s="256"/>
      <c r="C324" s="158"/>
      <c r="D324" s="158"/>
      <c r="E324" s="249"/>
      <c r="F324" s="249"/>
      <c r="G324" s="249"/>
      <c r="H324"/>
    </row>
    <row r="325" spans="1:8" ht="12.75" customHeight="1">
      <c r="A325" s="256"/>
      <c r="C325" s="158"/>
      <c r="D325" s="158"/>
      <c r="E325" s="249"/>
      <c r="F325" s="249"/>
      <c r="G325" s="249"/>
      <c r="H325"/>
    </row>
    <row r="326" spans="1:8" ht="12.75" customHeight="1">
      <c r="A326" s="256"/>
      <c r="C326" s="158"/>
      <c r="D326" s="158"/>
      <c r="E326" s="249"/>
      <c r="F326" s="249"/>
      <c r="G326" s="249"/>
      <c r="H326"/>
    </row>
    <row r="327" spans="1:8" ht="12.75" customHeight="1">
      <c r="A327" s="256"/>
      <c r="C327" s="158"/>
      <c r="D327" s="158"/>
      <c r="E327" s="249"/>
      <c r="F327" s="249"/>
      <c r="G327" s="249"/>
      <c r="H327"/>
    </row>
    <row r="328" spans="1:8" ht="12.75" customHeight="1">
      <c r="A328" s="256"/>
      <c r="C328" s="158"/>
      <c r="D328" s="158"/>
      <c r="E328" s="249"/>
      <c r="F328" s="249"/>
      <c r="G328" s="249"/>
      <c r="H328"/>
    </row>
    <row r="329" spans="1:8" ht="12.75" customHeight="1">
      <c r="A329" s="256"/>
      <c r="C329" s="158"/>
      <c r="D329" s="158"/>
      <c r="G329"/>
      <c r="H329"/>
    </row>
    <row r="330" spans="1:8" ht="12.75" customHeight="1">
      <c r="A330" s="256"/>
      <c r="C330" s="158"/>
      <c r="D330" s="158"/>
      <c r="E330" s="249"/>
      <c r="F330" s="249"/>
      <c r="G330" s="249"/>
      <c r="H330"/>
    </row>
    <row r="331" spans="1:8" ht="12.75" customHeight="1">
      <c r="C331" s="158"/>
      <c r="D331" s="158"/>
      <c r="E331" s="249"/>
      <c r="F331" s="249"/>
      <c r="G331" s="249"/>
      <c r="H331"/>
    </row>
    <row r="332" spans="1:8" ht="12.75" customHeight="1">
      <c r="A332" s="256"/>
      <c r="C332" s="158"/>
      <c r="D332" s="158"/>
      <c r="E332" s="249"/>
      <c r="F332" s="249"/>
      <c r="G332" s="249"/>
      <c r="H332"/>
    </row>
    <row r="333" spans="1:8" ht="12.75" customHeight="1">
      <c r="A333" s="256"/>
      <c r="C333" s="158"/>
      <c r="D333" s="158"/>
      <c r="E333" s="249"/>
      <c r="F333" s="249"/>
      <c r="G333" s="249"/>
      <c r="H333"/>
    </row>
    <row r="334" spans="1:8" ht="12.75" customHeight="1">
      <c r="A334" s="256"/>
      <c r="C334" s="158"/>
      <c r="D334" s="158"/>
      <c r="E334" s="249"/>
      <c r="F334" s="249"/>
      <c r="G334" s="249"/>
      <c r="H334"/>
    </row>
    <row r="335" spans="1:8" ht="12.75" customHeight="1">
      <c r="A335" s="256"/>
      <c r="C335" s="158"/>
      <c r="D335" s="158"/>
      <c r="E335" s="249"/>
      <c r="F335" s="249"/>
      <c r="G335" s="249"/>
      <c r="H335"/>
    </row>
    <row r="336" spans="1:8" ht="12.75" customHeight="1">
      <c r="A336" s="256"/>
      <c r="C336" s="158"/>
      <c r="D336" s="158"/>
      <c r="E336" s="249"/>
      <c r="F336" s="249"/>
      <c r="G336" s="249"/>
      <c r="H336"/>
    </row>
    <row r="337" spans="1:8" ht="12.75" customHeight="1">
      <c r="A337" s="256"/>
      <c r="C337" s="158"/>
      <c r="D337" s="158"/>
      <c r="E337" s="249"/>
      <c r="F337" s="249"/>
      <c r="G337" s="249"/>
      <c r="H337"/>
    </row>
    <row r="338" spans="1:8" ht="12.75" customHeight="1">
      <c r="A338" s="256"/>
      <c r="C338" s="158"/>
      <c r="D338" s="158"/>
      <c r="E338" s="249"/>
      <c r="F338" s="249"/>
      <c r="G338" s="249"/>
      <c r="H338"/>
    </row>
    <row r="339" spans="1:8" ht="12.75" customHeight="1">
      <c r="A339" s="256"/>
      <c r="C339" s="158"/>
      <c r="D339" s="158"/>
      <c r="E339" s="249"/>
      <c r="F339" s="249"/>
      <c r="G339" s="249"/>
      <c r="H339"/>
    </row>
    <row r="340" spans="1:8" ht="12.75" customHeight="1">
      <c r="A340" s="256"/>
      <c r="C340" s="158"/>
      <c r="D340" s="158"/>
      <c r="E340" s="249"/>
      <c r="F340" s="249"/>
      <c r="G340" s="249"/>
      <c r="H340"/>
    </row>
    <row r="341" spans="1:8" ht="12.75" customHeight="1">
      <c r="A341" s="256"/>
      <c r="C341" s="158"/>
      <c r="D341" s="158"/>
      <c r="E341" s="249"/>
      <c r="F341" s="249"/>
      <c r="G341" s="249"/>
      <c r="H341"/>
    </row>
    <row r="342" spans="1:8" ht="12.75" customHeight="1">
      <c r="A342" s="256"/>
      <c r="C342" s="158"/>
      <c r="D342" s="158"/>
      <c r="E342" s="249"/>
      <c r="F342" s="249"/>
      <c r="G342" s="249"/>
      <c r="H342"/>
    </row>
    <row r="343" spans="1:8" ht="12.75" customHeight="1">
      <c r="C343" s="158"/>
      <c r="D343" s="158"/>
      <c r="E343" s="249"/>
      <c r="F343" s="249"/>
      <c r="G343" s="249"/>
      <c r="H343"/>
    </row>
    <row r="344" spans="1:8" ht="12.75" customHeight="1">
      <c r="A344" s="256"/>
      <c r="C344" s="158"/>
      <c r="D344" s="158"/>
      <c r="E344" s="249"/>
      <c r="F344" s="249"/>
      <c r="G344" s="249"/>
      <c r="H344"/>
    </row>
    <row r="345" spans="1:8" ht="12.75" customHeight="1">
      <c r="A345" s="256"/>
      <c r="C345" s="158"/>
      <c r="D345" s="158"/>
      <c r="E345" s="249"/>
      <c r="F345" s="249"/>
      <c r="G345" s="249"/>
      <c r="H345"/>
    </row>
    <row r="346" spans="1:8" ht="12.75" customHeight="1">
      <c r="A346" s="256"/>
      <c r="C346" s="158"/>
      <c r="D346" s="158"/>
      <c r="E346" s="249"/>
      <c r="F346" s="249"/>
      <c r="G346" s="249"/>
      <c r="H346"/>
    </row>
    <row r="347" spans="1:8" ht="12.75" customHeight="1">
      <c r="A347" s="256"/>
      <c r="C347" s="158"/>
      <c r="D347" s="158"/>
      <c r="E347" s="249"/>
      <c r="F347" s="249"/>
      <c r="G347" s="249"/>
      <c r="H347"/>
    </row>
    <row r="348" spans="1:8" ht="12.75" customHeight="1">
      <c r="A348" s="256"/>
      <c r="C348" s="158"/>
      <c r="D348" s="158"/>
      <c r="E348" s="249"/>
      <c r="F348" s="249"/>
      <c r="G348" s="249"/>
      <c r="H348"/>
    </row>
    <row r="349" spans="1:8" ht="12.75" customHeight="1">
      <c r="A349" s="256"/>
      <c r="C349" s="158"/>
      <c r="D349" s="158"/>
      <c r="E349" s="249"/>
      <c r="F349" s="249"/>
      <c r="G349" s="249"/>
      <c r="H349"/>
    </row>
    <row r="350" spans="1:8" ht="12.75" customHeight="1">
      <c r="A350" s="256"/>
      <c r="C350" s="158"/>
      <c r="D350" s="158"/>
      <c r="E350" s="249"/>
      <c r="F350" s="249"/>
      <c r="G350" s="249"/>
      <c r="H350"/>
    </row>
    <row r="351" spans="1:8" ht="12.75" customHeight="1">
      <c r="A351" s="256"/>
      <c r="C351" s="158"/>
      <c r="D351" s="158"/>
      <c r="E351" s="249"/>
      <c r="F351" s="249"/>
      <c r="G351" s="249"/>
      <c r="H351"/>
    </row>
    <row r="352" spans="1:8" ht="12.75" customHeight="1">
      <c r="A352" s="256"/>
      <c r="C352" s="158"/>
      <c r="D352" s="158"/>
      <c r="E352" s="249"/>
      <c r="F352" s="249"/>
      <c r="G352" s="249"/>
      <c r="H352"/>
    </row>
    <row r="353" spans="1:8" ht="12.75" customHeight="1">
      <c r="C353" s="158"/>
      <c r="D353" s="158"/>
      <c r="E353" s="249"/>
      <c r="F353" s="249"/>
      <c r="G353" s="249"/>
      <c r="H353"/>
    </row>
    <row r="354" spans="1:8" ht="12.75" customHeight="1">
      <c r="A354" s="256"/>
      <c r="C354" s="158"/>
      <c r="D354" s="158"/>
      <c r="E354" s="249"/>
      <c r="F354" s="249"/>
      <c r="G354" s="249"/>
      <c r="H354"/>
    </row>
    <row r="355" spans="1:8" ht="12.75" customHeight="1">
      <c r="A355" s="256"/>
      <c r="C355" s="158"/>
      <c r="D355" s="158"/>
      <c r="E355" s="249"/>
      <c r="F355" s="249"/>
      <c r="G355" s="249"/>
      <c r="H355"/>
    </row>
    <row r="356" spans="1:8" ht="12.75" customHeight="1">
      <c r="A356" s="256"/>
      <c r="C356" s="158"/>
      <c r="D356" s="158"/>
      <c r="E356" s="249"/>
      <c r="F356" s="249"/>
      <c r="G356" s="249"/>
      <c r="H356"/>
    </row>
    <row r="357" spans="1:8" ht="12.75" customHeight="1">
      <c r="A357" s="256"/>
      <c r="C357" s="158"/>
      <c r="D357" s="158"/>
      <c r="E357" s="249"/>
      <c r="F357" s="249"/>
      <c r="G357" s="249"/>
      <c r="H357"/>
    </row>
    <row r="358" spans="1:8" ht="12.75" customHeight="1">
      <c r="A358" s="256"/>
      <c r="C358" s="158"/>
      <c r="D358" s="158"/>
      <c r="E358" s="249"/>
      <c r="F358" s="249"/>
      <c r="G358" s="249"/>
      <c r="H358"/>
    </row>
    <row r="359" spans="1:8" ht="12.75" customHeight="1">
      <c r="A359" s="256"/>
      <c r="C359" s="158"/>
      <c r="D359" s="158"/>
      <c r="E359" s="249"/>
      <c r="F359" s="249"/>
      <c r="G359" s="249"/>
      <c r="H359"/>
    </row>
    <row r="360" spans="1:8" ht="12.75" customHeight="1">
      <c r="C360" s="158"/>
      <c r="D360" s="158"/>
      <c r="E360" s="249"/>
      <c r="F360" s="249"/>
      <c r="G360" s="249"/>
      <c r="H360"/>
    </row>
    <row r="361" spans="1:8" ht="12.75" customHeight="1">
      <c r="C361" s="158"/>
      <c r="D361" s="158"/>
      <c r="E361" s="249"/>
      <c r="F361" s="249"/>
      <c r="G361" s="249"/>
      <c r="H361"/>
    </row>
    <row r="362" spans="1:8" ht="12.75" customHeight="1">
      <c r="C362" s="158"/>
      <c r="D362" s="158"/>
      <c r="E362" s="249"/>
      <c r="F362" s="249"/>
      <c r="G362" s="249"/>
      <c r="H362"/>
    </row>
    <row r="363" spans="1:8" ht="12.75" customHeight="1">
      <c r="C363" s="158"/>
      <c r="D363" s="158"/>
      <c r="E363" s="249"/>
      <c r="F363" s="249"/>
      <c r="G363" s="249"/>
      <c r="H363"/>
    </row>
    <row r="364" spans="1:8" ht="12.75" customHeight="1">
      <c r="C364" s="158"/>
      <c r="D364" s="158"/>
      <c r="E364" s="249"/>
      <c r="F364" s="249"/>
      <c r="G364" s="249"/>
      <c r="H364"/>
    </row>
    <row r="365" spans="1:8" ht="12.75" customHeight="1">
      <c r="C365" s="158"/>
      <c r="D365" s="158"/>
      <c r="E365" s="249"/>
      <c r="F365" s="249"/>
      <c r="G365" s="249"/>
      <c r="H365"/>
    </row>
    <row r="366" spans="1:8" ht="12.75" customHeight="1">
      <c r="C366" s="158"/>
      <c r="D366" s="158"/>
      <c r="E366" s="249"/>
      <c r="F366" s="249"/>
      <c r="G366" s="249"/>
      <c r="H366"/>
    </row>
    <row r="367" spans="1:8" ht="12.75" customHeight="1">
      <c r="C367" s="158"/>
      <c r="D367" s="158"/>
      <c r="E367" s="249"/>
      <c r="F367" s="249"/>
      <c r="G367" s="249"/>
      <c r="H367"/>
    </row>
    <row r="368" spans="1:8" ht="12.75" customHeight="1">
      <c r="C368" s="158"/>
      <c r="D368" s="158"/>
      <c r="E368" s="249"/>
      <c r="F368" s="249"/>
      <c r="G368" s="249"/>
      <c r="H368"/>
    </row>
    <row r="369" spans="1:8" ht="12.75" customHeight="1">
      <c r="C369" s="158"/>
      <c r="D369" s="158"/>
      <c r="E369" s="249"/>
      <c r="F369" s="249"/>
      <c r="G369" s="249"/>
      <c r="H369"/>
    </row>
    <row r="370" spans="1:8" ht="12.75" customHeight="1">
      <c r="C370" s="158"/>
      <c r="D370" s="158"/>
      <c r="E370" s="249"/>
      <c r="F370" s="249"/>
      <c r="G370" s="249"/>
      <c r="H370"/>
    </row>
    <row r="371" spans="1:8" ht="12.75" customHeight="1">
      <c r="A371" s="256"/>
      <c r="C371" s="158"/>
      <c r="D371" s="158"/>
      <c r="E371" s="249"/>
      <c r="F371" s="249"/>
      <c r="G371" s="249"/>
      <c r="H371"/>
    </row>
    <row r="372" spans="1:8" ht="12.75" customHeight="1">
      <c r="A372" s="256"/>
      <c r="C372" s="158"/>
      <c r="D372" s="158"/>
      <c r="E372" s="249"/>
      <c r="F372" s="249"/>
      <c r="G372" s="249"/>
      <c r="H372"/>
    </row>
    <row r="373" spans="1:8" ht="12.75" customHeight="1">
      <c r="A373" s="256"/>
      <c r="C373" s="158"/>
      <c r="D373" s="158"/>
      <c r="E373" s="249"/>
      <c r="F373" s="249"/>
      <c r="G373" s="249"/>
      <c r="H373"/>
    </row>
    <row r="374" spans="1:8" ht="12.75" customHeight="1">
      <c r="A374" s="256"/>
      <c r="C374" s="158"/>
      <c r="D374" s="158"/>
      <c r="E374" s="249"/>
      <c r="F374" s="249"/>
      <c r="G374" s="249"/>
      <c r="H374"/>
    </row>
    <row r="375" spans="1:8" ht="12.75" customHeight="1">
      <c r="A375" s="256"/>
      <c r="C375" s="158"/>
      <c r="D375" s="158"/>
      <c r="E375" s="249"/>
      <c r="F375" s="249"/>
      <c r="G375" s="249"/>
      <c r="H375"/>
    </row>
    <row r="376" spans="1:8" ht="12.75" customHeight="1">
      <c r="A376" s="256"/>
      <c r="C376" s="158"/>
      <c r="D376" s="158"/>
      <c r="E376" s="249"/>
      <c r="F376" s="249"/>
      <c r="G376" s="249"/>
      <c r="H376"/>
    </row>
    <row r="377" spans="1:8" ht="12.75" customHeight="1">
      <c r="A377" s="256"/>
      <c r="C377" s="158"/>
      <c r="D377" s="158"/>
      <c r="E377" s="249"/>
      <c r="F377" s="249"/>
      <c r="G377" s="249"/>
      <c r="H377"/>
    </row>
    <row r="378" spans="1:8" ht="12.75" customHeight="1">
      <c r="A378" s="256"/>
      <c r="C378" s="158"/>
      <c r="D378" s="158"/>
      <c r="E378" s="249"/>
      <c r="F378" s="249"/>
      <c r="G378" s="249"/>
      <c r="H378"/>
    </row>
    <row r="379" spans="1:8" ht="12.75" customHeight="1">
      <c r="A379" s="256"/>
      <c r="C379" s="158"/>
      <c r="D379" s="158"/>
      <c r="E379" s="249"/>
      <c r="F379" s="249"/>
      <c r="G379" s="249"/>
      <c r="H379"/>
    </row>
    <row r="380" spans="1:8" ht="12.75" customHeight="1">
      <c r="A380" s="256"/>
      <c r="C380" s="158"/>
      <c r="D380" s="158"/>
      <c r="E380" s="249"/>
      <c r="F380" s="249"/>
      <c r="G380" s="249"/>
      <c r="H380"/>
    </row>
    <row r="381" spans="1:8" ht="12.75" customHeight="1">
      <c r="A381" s="256"/>
      <c r="C381" s="158"/>
      <c r="D381" s="158"/>
      <c r="E381" s="249"/>
      <c r="F381" s="249"/>
      <c r="G381" s="249"/>
      <c r="H381"/>
    </row>
    <row r="382" spans="1:8" ht="12.75" customHeight="1">
      <c r="A382" s="256"/>
      <c r="C382" s="158"/>
      <c r="D382" s="158"/>
      <c r="E382" s="249"/>
      <c r="F382" s="249"/>
      <c r="G382" s="249"/>
      <c r="H382"/>
    </row>
    <row r="383" spans="1:8" ht="12.75" customHeight="1">
      <c r="A383" s="256"/>
      <c r="C383" s="158"/>
      <c r="D383" s="158"/>
      <c r="E383" s="249"/>
      <c r="F383" s="249"/>
      <c r="G383" s="249"/>
      <c r="H383"/>
    </row>
    <row r="384" spans="1:8" ht="12.75" customHeight="1">
      <c r="A384" s="256"/>
      <c r="C384" s="158"/>
      <c r="D384" s="158"/>
      <c r="E384" s="249"/>
      <c r="F384" s="249"/>
      <c r="G384" s="249"/>
      <c r="H384"/>
    </row>
    <row r="385" spans="1:8" ht="12.75" customHeight="1">
      <c r="A385" s="256"/>
      <c r="C385" s="158"/>
      <c r="D385" s="158"/>
      <c r="E385" s="249"/>
      <c r="F385" s="249"/>
      <c r="G385" s="249"/>
      <c r="H385"/>
    </row>
    <row r="386" spans="1:8" ht="12.75" customHeight="1">
      <c r="A386" s="256"/>
      <c r="C386" s="158"/>
      <c r="D386" s="158"/>
      <c r="E386" s="249"/>
      <c r="F386" s="249"/>
      <c r="G386" s="249"/>
      <c r="H386"/>
    </row>
    <row r="387" spans="1:8" ht="12.75" customHeight="1">
      <c r="A387" s="256"/>
      <c r="C387" s="158"/>
      <c r="D387" s="158"/>
      <c r="E387" s="249"/>
      <c r="F387" s="249"/>
      <c r="G387" s="249"/>
      <c r="H387"/>
    </row>
    <row r="388" spans="1:8" ht="12.75" customHeight="1">
      <c r="A388" s="256"/>
      <c r="C388" s="158"/>
      <c r="D388" s="158"/>
      <c r="E388" s="249"/>
      <c r="F388" s="249"/>
      <c r="G388" s="249"/>
      <c r="H388"/>
    </row>
    <row r="389" spans="1:8" ht="12.75" customHeight="1">
      <c r="A389" s="256"/>
      <c r="C389" s="158"/>
      <c r="D389" s="158"/>
      <c r="E389" s="249"/>
      <c r="F389" s="249"/>
      <c r="G389" s="249"/>
      <c r="H389"/>
    </row>
    <row r="390" spans="1:8" ht="12.75" customHeight="1">
      <c r="A390" s="256"/>
      <c r="C390" s="158"/>
      <c r="D390" s="158"/>
      <c r="E390" s="249"/>
      <c r="F390" s="249"/>
      <c r="G390" s="249"/>
      <c r="H390"/>
    </row>
    <row r="391" spans="1:8" ht="12.75" customHeight="1">
      <c r="A391" s="256"/>
      <c r="C391" s="158"/>
      <c r="D391" s="158"/>
      <c r="E391" s="249"/>
      <c r="F391" s="249"/>
      <c r="G391" s="249"/>
      <c r="H391"/>
    </row>
    <row r="392" spans="1:8" ht="12.75" customHeight="1">
      <c r="A392" s="256"/>
      <c r="C392" s="158"/>
      <c r="D392" s="158"/>
      <c r="E392" s="249"/>
      <c r="F392" s="249"/>
      <c r="G392" s="249"/>
      <c r="H392"/>
    </row>
    <row r="393" spans="1:8" ht="12.75" customHeight="1">
      <c r="A393" s="256"/>
      <c r="C393" s="158"/>
      <c r="D393" s="158"/>
      <c r="E393" s="249"/>
      <c r="F393" s="249"/>
      <c r="G393" s="249"/>
      <c r="H393"/>
    </row>
    <row r="394" spans="1:8" ht="12.75" customHeight="1">
      <c r="A394" s="256"/>
      <c r="C394" s="158"/>
      <c r="D394" s="158"/>
      <c r="E394" s="249"/>
      <c r="F394" s="249"/>
      <c r="G394" s="249"/>
      <c r="H394"/>
    </row>
    <row r="395" spans="1:8" ht="12.75" customHeight="1">
      <c r="A395" s="256"/>
      <c r="C395" s="158"/>
      <c r="D395" s="158"/>
      <c r="E395" s="249"/>
      <c r="F395" s="249"/>
      <c r="G395" s="249"/>
      <c r="H395"/>
    </row>
    <row r="396" spans="1:8" ht="12.75" customHeight="1">
      <c r="A396" s="256"/>
      <c r="C396" s="158"/>
      <c r="D396" s="158"/>
      <c r="E396" s="249"/>
      <c r="F396" s="249"/>
      <c r="G396" s="249"/>
      <c r="H396"/>
    </row>
    <row r="397" spans="1:8" ht="12.75" customHeight="1">
      <c r="A397" s="256"/>
      <c r="C397" s="158"/>
      <c r="D397" s="158"/>
      <c r="E397" s="249"/>
      <c r="F397" s="249"/>
      <c r="G397" s="249"/>
      <c r="H397"/>
    </row>
    <row r="398" spans="1:8" ht="12.75" customHeight="1">
      <c r="A398" s="256"/>
      <c r="C398" s="158"/>
      <c r="D398" s="158"/>
      <c r="E398" s="249"/>
      <c r="F398" s="249"/>
      <c r="G398" s="249"/>
      <c r="H398"/>
    </row>
    <row r="399" spans="1:8" ht="12.75" customHeight="1">
      <c r="A399" s="256"/>
      <c r="C399" s="158"/>
      <c r="D399" s="158"/>
      <c r="E399" s="249"/>
      <c r="F399" s="249"/>
      <c r="G399" s="249"/>
      <c r="H399"/>
    </row>
    <row r="400" spans="1:8" ht="12.75" customHeight="1">
      <c r="C400" s="158"/>
      <c r="D400" s="158"/>
      <c r="E400" s="249"/>
      <c r="F400" s="249"/>
      <c r="G400" s="249"/>
      <c r="H400"/>
    </row>
    <row r="401" spans="1:8" ht="12.75" customHeight="1">
      <c r="A401" s="256"/>
      <c r="C401" s="158"/>
      <c r="D401" s="158"/>
      <c r="E401" s="249"/>
      <c r="F401" s="249"/>
      <c r="G401" s="249"/>
      <c r="H401"/>
    </row>
    <row r="402" spans="1:8" ht="12.75" customHeight="1">
      <c r="A402" s="256"/>
      <c r="C402" s="158"/>
      <c r="D402" s="158"/>
      <c r="G402"/>
      <c r="H402"/>
    </row>
    <row r="403" spans="1:8" ht="12.75" customHeight="1">
      <c r="A403" s="256"/>
      <c r="C403" s="158"/>
      <c r="D403" s="158"/>
      <c r="E403" s="249"/>
      <c r="F403" s="249"/>
      <c r="G403" s="249"/>
      <c r="H403"/>
    </row>
    <row r="404" spans="1:8" ht="12.75" customHeight="1">
      <c r="A404" s="256"/>
      <c r="C404" s="158"/>
      <c r="D404" s="158"/>
      <c r="E404" s="249"/>
      <c r="F404" s="249"/>
      <c r="G404" s="249"/>
      <c r="H404"/>
    </row>
    <row r="405" spans="1:8" ht="12.75" customHeight="1">
      <c r="A405" s="256"/>
      <c r="C405" s="158"/>
      <c r="D405" s="158"/>
      <c r="E405" s="249"/>
      <c r="F405" s="249"/>
      <c r="G405" s="249"/>
      <c r="H405"/>
    </row>
    <row r="406" spans="1:8" ht="12.75" customHeight="1">
      <c r="A406" s="256"/>
      <c r="C406" s="158"/>
      <c r="D406" s="158"/>
      <c r="E406" s="249"/>
      <c r="F406" s="249"/>
      <c r="G406" s="249"/>
      <c r="H406"/>
    </row>
    <row r="407" spans="1:8" ht="12.75" customHeight="1">
      <c r="A407" s="256"/>
      <c r="C407" s="158"/>
      <c r="D407" s="158"/>
      <c r="E407" s="249"/>
      <c r="F407" s="249"/>
      <c r="G407" s="249"/>
      <c r="H407"/>
    </row>
    <row r="408" spans="1:8" ht="12.75" customHeight="1">
      <c r="A408" s="256"/>
      <c r="C408" s="158"/>
      <c r="D408" s="158"/>
      <c r="E408" s="249"/>
      <c r="F408" s="249"/>
      <c r="G408" s="249"/>
      <c r="H408"/>
    </row>
    <row r="409" spans="1:8" ht="12.75" customHeight="1">
      <c r="A409" s="256"/>
      <c r="C409" s="158"/>
      <c r="D409" s="158"/>
      <c r="E409" s="249"/>
      <c r="F409" s="249"/>
      <c r="G409" s="249"/>
      <c r="H409"/>
    </row>
    <row r="410" spans="1:8" ht="12.75" customHeight="1">
      <c r="A410" s="256"/>
      <c r="C410" s="158"/>
      <c r="D410" s="158"/>
      <c r="E410" s="249"/>
      <c r="F410" s="249"/>
      <c r="G410" s="249"/>
      <c r="H410"/>
    </row>
    <row r="411" spans="1:8" ht="12.75" customHeight="1">
      <c r="A411" s="256"/>
      <c r="C411" s="158"/>
      <c r="D411" s="158"/>
      <c r="E411" s="249"/>
      <c r="F411" s="249"/>
      <c r="G411" s="249"/>
      <c r="H411"/>
    </row>
    <row r="412" spans="1:8" ht="12.75" customHeight="1">
      <c r="A412" s="256"/>
      <c r="C412" s="158"/>
      <c r="D412" s="158"/>
      <c r="E412" s="249"/>
      <c r="F412" s="249"/>
      <c r="G412" s="249"/>
      <c r="H412"/>
    </row>
    <row r="413" spans="1:8" ht="12.75" customHeight="1">
      <c r="A413" s="256"/>
      <c r="C413" s="158"/>
      <c r="D413" s="158"/>
      <c r="G413"/>
      <c r="H413"/>
    </row>
    <row r="414" spans="1:8" ht="12.75" customHeight="1">
      <c r="A414" s="256"/>
      <c r="C414" s="158"/>
      <c r="D414" s="158"/>
      <c r="E414" s="249"/>
      <c r="F414" s="249"/>
      <c r="G414" s="249"/>
      <c r="H414"/>
    </row>
    <row r="415" spans="1:8" ht="12.75" customHeight="1">
      <c r="A415" s="256"/>
      <c r="C415" s="158"/>
      <c r="D415" s="158"/>
      <c r="E415" s="249"/>
      <c r="F415" s="249"/>
      <c r="G415" s="249"/>
      <c r="H415"/>
    </row>
    <row r="416" spans="1:8" ht="12.75" customHeight="1">
      <c r="A416" s="256"/>
      <c r="C416" s="158"/>
      <c r="D416" s="158"/>
      <c r="E416" s="249"/>
      <c r="F416" s="249"/>
      <c r="G416" s="249"/>
      <c r="H416"/>
    </row>
    <row r="417" spans="1:8" ht="12.75" customHeight="1">
      <c r="A417" s="256"/>
      <c r="C417" s="158"/>
      <c r="D417" s="158"/>
      <c r="E417" s="249"/>
      <c r="F417" s="249"/>
      <c r="G417" s="249"/>
      <c r="H417"/>
    </row>
    <row r="418" spans="1:8" ht="12.75" customHeight="1">
      <c r="A418" s="256"/>
      <c r="C418" s="158"/>
      <c r="D418" s="158"/>
      <c r="E418" s="249"/>
      <c r="F418" s="249"/>
      <c r="G418" s="249"/>
      <c r="H418"/>
    </row>
    <row r="419" spans="1:8" ht="12.75" customHeight="1">
      <c r="A419" s="256"/>
      <c r="C419" s="158"/>
      <c r="D419" s="158"/>
      <c r="E419" s="249"/>
      <c r="F419" s="249"/>
      <c r="G419" s="249"/>
      <c r="H419"/>
    </row>
    <row r="420" spans="1:8" ht="12.75" customHeight="1">
      <c r="A420" s="256"/>
      <c r="C420" s="158"/>
      <c r="D420" s="158"/>
      <c r="E420" s="249"/>
      <c r="F420" s="249"/>
      <c r="G420" s="249"/>
      <c r="H420"/>
    </row>
    <row r="421" spans="1:8" ht="12.75" customHeight="1">
      <c r="A421" s="256"/>
      <c r="C421" s="158"/>
      <c r="D421" s="158"/>
      <c r="E421" s="249"/>
      <c r="F421" s="249"/>
      <c r="G421" s="249"/>
      <c r="H421"/>
    </row>
    <row r="422" spans="1:8" ht="12.75" customHeight="1">
      <c r="A422" s="256"/>
      <c r="C422" s="158"/>
      <c r="D422" s="158"/>
      <c r="G422"/>
      <c r="H422"/>
    </row>
    <row r="423" spans="1:8" ht="12.75" customHeight="1">
      <c r="A423" s="256"/>
      <c r="C423" s="158"/>
      <c r="D423" s="158"/>
      <c r="E423" s="249"/>
      <c r="F423" s="249"/>
      <c r="G423" s="249"/>
      <c r="H423"/>
    </row>
    <row r="424" spans="1:8" ht="12.75" customHeight="1">
      <c r="A424" s="256"/>
      <c r="C424" s="158"/>
      <c r="D424" s="158"/>
      <c r="E424" s="249"/>
      <c r="F424" s="249"/>
      <c r="G424" s="249"/>
      <c r="H424"/>
    </row>
    <row r="425" spans="1:8" ht="12.75" customHeight="1">
      <c r="A425" s="256"/>
      <c r="C425" s="158"/>
      <c r="D425" s="158"/>
      <c r="E425" s="249"/>
      <c r="F425" s="249"/>
      <c r="G425" s="249"/>
      <c r="H425"/>
    </row>
    <row r="426" spans="1:8" ht="12.75" customHeight="1">
      <c r="A426" s="256"/>
      <c r="C426" s="158"/>
      <c r="D426" s="158"/>
      <c r="E426" s="249"/>
      <c r="F426" s="249"/>
      <c r="G426" s="249"/>
      <c r="H426"/>
    </row>
    <row r="427" spans="1:8" ht="12.75" customHeight="1">
      <c r="A427" s="256"/>
      <c r="C427" s="158"/>
      <c r="D427" s="158"/>
      <c r="E427" s="249"/>
      <c r="F427" s="249"/>
      <c r="G427" s="249"/>
      <c r="H427"/>
    </row>
    <row r="428" spans="1:8" ht="12.75" customHeight="1">
      <c r="A428" s="256"/>
      <c r="C428" s="158"/>
      <c r="D428" s="158"/>
      <c r="E428" s="249"/>
      <c r="F428" s="249"/>
      <c r="G428" s="249"/>
      <c r="H428"/>
    </row>
    <row r="429" spans="1:8" ht="12.75" customHeight="1">
      <c r="A429" s="256"/>
      <c r="C429" s="158"/>
      <c r="D429" s="158"/>
      <c r="E429" s="249"/>
      <c r="F429" s="249"/>
      <c r="G429" s="249"/>
      <c r="H429"/>
    </row>
    <row r="430" spans="1:8" ht="12.75" customHeight="1">
      <c r="A430" s="256"/>
      <c r="B430" s="232"/>
      <c r="C430" s="253"/>
      <c r="D430" s="253"/>
      <c r="E430" s="249"/>
      <c r="F430" s="249"/>
      <c r="G430" s="249"/>
      <c r="H430"/>
    </row>
    <row r="431" spans="1:8" ht="12.75" customHeight="1">
      <c r="A431" s="256"/>
      <c r="B431" s="232"/>
      <c r="C431" s="253"/>
      <c r="D431" s="253"/>
      <c r="E431" s="249"/>
      <c r="F431" s="249"/>
      <c r="G431" s="249"/>
      <c r="H431"/>
    </row>
    <row r="432" spans="1:8" ht="12.75" customHeight="1">
      <c r="A432" s="256"/>
      <c r="B432" s="232"/>
      <c r="C432" s="253"/>
      <c r="D432" s="253"/>
      <c r="E432" s="249"/>
      <c r="F432" s="249"/>
      <c r="G432" s="249"/>
      <c r="H432"/>
    </row>
    <row r="433" spans="1:8" ht="12.75" customHeight="1">
      <c r="A433" s="256"/>
      <c r="B433" s="232"/>
      <c r="C433" s="253"/>
      <c r="D433" s="253"/>
      <c r="E433" s="249"/>
      <c r="F433" s="249"/>
      <c r="G433" s="249"/>
      <c r="H433"/>
    </row>
    <row r="434" spans="1:8" ht="12.75" customHeight="1">
      <c r="A434" s="256"/>
      <c r="B434" s="232"/>
      <c r="C434" s="253"/>
      <c r="D434" s="253"/>
      <c r="E434" s="249"/>
      <c r="F434" s="249"/>
      <c r="G434" s="249"/>
      <c r="H434"/>
    </row>
    <row r="435" spans="1:8" ht="12.75" customHeight="1">
      <c r="A435" s="256"/>
      <c r="B435" s="232"/>
      <c r="C435" s="253"/>
      <c r="D435" s="253"/>
      <c r="E435" s="249"/>
      <c r="F435" s="249"/>
      <c r="G435" s="249"/>
      <c r="H435"/>
    </row>
    <row r="436" spans="1:8" ht="12.75" customHeight="1">
      <c r="A436" s="256"/>
      <c r="B436" s="232"/>
      <c r="C436" s="253"/>
      <c r="D436" s="253"/>
      <c r="E436" s="249"/>
      <c r="F436" s="249"/>
      <c r="G436" s="249"/>
      <c r="H436"/>
    </row>
    <row r="437" spans="1:8" ht="12.75" customHeight="1">
      <c r="A437" s="256"/>
      <c r="B437" s="232"/>
      <c r="C437" s="253"/>
      <c r="D437" s="253"/>
      <c r="E437" s="249"/>
      <c r="F437" s="249"/>
      <c r="G437" s="249"/>
      <c r="H437"/>
    </row>
    <row r="438" spans="1:8" ht="12.75" customHeight="1">
      <c r="A438" s="256"/>
      <c r="B438" s="232"/>
      <c r="C438" s="253"/>
      <c r="D438" s="253"/>
      <c r="G438"/>
      <c r="H438"/>
    </row>
    <row r="439" spans="1:8" ht="12.75" customHeight="1">
      <c r="A439" s="256"/>
      <c r="B439" s="232"/>
      <c r="C439" s="253"/>
      <c r="D439" s="253"/>
      <c r="E439" s="249"/>
      <c r="F439" s="249"/>
      <c r="G439" s="249"/>
      <c r="H439"/>
    </row>
    <row r="440" spans="1:8" ht="12.75" customHeight="1">
      <c r="A440" s="256"/>
      <c r="B440" s="232"/>
      <c r="C440" s="253"/>
      <c r="D440" s="253"/>
      <c r="E440" s="249"/>
      <c r="F440" s="249"/>
      <c r="G440" s="249"/>
      <c r="H440"/>
    </row>
    <row r="441" spans="1:8" ht="12.75" customHeight="1">
      <c r="A441" s="256"/>
      <c r="B441" s="232"/>
      <c r="C441" s="253"/>
      <c r="D441" s="253"/>
      <c r="E441" s="249"/>
      <c r="F441" s="249"/>
      <c r="G441" s="249"/>
      <c r="H441"/>
    </row>
    <row r="442" spans="1:8" ht="12.75" customHeight="1">
      <c r="A442" s="256"/>
      <c r="B442" s="232"/>
      <c r="C442" s="253"/>
      <c r="D442" s="253"/>
      <c r="E442" s="249"/>
      <c r="F442" s="249"/>
      <c r="G442" s="249"/>
      <c r="H442"/>
    </row>
    <row r="443" spans="1:8" ht="12.75" customHeight="1">
      <c r="A443" s="256"/>
      <c r="B443" s="232"/>
      <c r="C443" s="253"/>
      <c r="D443" s="253"/>
      <c r="E443" s="249"/>
      <c r="F443" s="249"/>
      <c r="G443" s="249"/>
      <c r="H443"/>
    </row>
    <row r="444" spans="1:8" ht="12.75" customHeight="1">
      <c r="A444" s="256"/>
      <c r="B444" s="232"/>
      <c r="C444" s="253"/>
      <c r="D444" s="253"/>
      <c r="E444" s="249"/>
      <c r="F444" s="249"/>
      <c r="G444" s="249"/>
      <c r="H444"/>
    </row>
    <row r="445" spans="1:8" ht="12.75" customHeight="1">
      <c r="A445" s="256"/>
      <c r="B445" s="232"/>
      <c r="C445" s="253"/>
      <c r="D445" s="253"/>
      <c r="E445" s="249"/>
      <c r="F445" s="249"/>
      <c r="G445" s="249"/>
      <c r="H445"/>
    </row>
    <row r="446" spans="1:8" ht="12.75" customHeight="1">
      <c r="A446" s="256"/>
      <c r="B446" s="232"/>
      <c r="C446" s="253"/>
      <c r="D446" s="253"/>
      <c r="E446" s="249"/>
      <c r="F446" s="249"/>
      <c r="G446" s="249"/>
      <c r="H446"/>
    </row>
    <row r="447" spans="1:8" ht="12.75" customHeight="1">
      <c r="A447" s="256"/>
      <c r="B447" s="232"/>
      <c r="C447" s="253"/>
      <c r="D447" s="253"/>
      <c r="E447" s="249"/>
      <c r="F447" s="249"/>
      <c r="G447" s="249"/>
      <c r="H447"/>
    </row>
    <row r="448" spans="1:8" ht="12.75" customHeight="1">
      <c r="A448" s="256"/>
      <c r="B448" s="232"/>
      <c r="C448" s="253"/>
      <c r="D448" s="253"/>
      <c r="E448" s="249"/>
      <c r="F448" s="249"/>
      <c r="G448" s="249"/>
      <c r="H448"/>
    </row>
    <row r="449" spans="1:8" ht="12.75" customHeight="1">
      <c r="A449" s="256"/>
      <c r="B449" s="232"/>
      <c r="C449" s="253"/>
      <c r="D449" s="253"/>
      <c r="G449"/>
      <c r="H449"/>
    </row>
    <row r="450" spans="1:8" ht="12.75" customHeight="1">
      <c r="A450" s="256"/>
      <c r="B450" s="232"/>
      <c r="C450" s="253"/>
      <c r="D450" s="253"/>
      <c r="E450" s="249"/>
      <c r="F450" s="249"/>
      <c r="G450" s="249"/>
      <c r="H450"/>
    </row>
    <row r="451" spans="1:8" ht="12.75" customHeight="1">
      <c r="A451" s="256"/>
      <c r="B451" s="232"/>
      <c r="C451" s="253"/>
      <c r="D451" s="253"/>
      <c r="E451" s="249"/>
      <c r="F451" s="249"/>
      <c r="G451" s="249"/>
      <c r="H451"/>
    </row>
    <row r="452" spans="1:8" ht="12.75" customHeight="1">
      <c r="A452" s="256"/>
      <c r="B452" s="232"/>
      <c r="C452" s="253"/>
      <c r="D452" s="253"/>
      <c r="E452" s="249"/>
      <c r="F452" s="249"/>
      <c r="G452" s="249"/>
      <c r="H452"/>
    </row>
    <row r="453" spans="1:8" ht="12.75" customHeight="1">
      <c r="A453" s="256"/>
      <c r="B453" s="232"/>
      <c r="C453" s="253"/>
      <c r="D453" s="253"/>
      <c r="E453" s="249"/>
      <c r="F453" s="249"/>
      <c r="G453" s="249"/>
      <c r="H453"/>
    </row>
    <row r="454" spans="1:8" ht="12.75" customHeight="1">
      <c r="A454" s="256"/>
      <c r="B454" s="232"/>
      <c r="C454" s="253"/>
      <c r="D454" s="253"/>
      <c r="E454" s="249"/>
      <c r="F454" s="249"/>
      <c r="G454" s="249"/>
      <c r="H454"/>
    </row>
    <row r="455" spans="1:8" ht="12.75" customHeight="1">
      <c r="A455" s="256"/>
      <c r="B455" s="232"/>
      <c r="C455" s="253"/>
      <c r="D455" s="253"/>
      <c r="E455" s="249"/>
      <c r="F455" s="249"/>
      <c r="G455" s="249"/>
      <c r="H455"/>
    </row>
    <row r="456" spans="1:8" ht="12.75" customHeight="1">
      <c r="A456" s="256"/>
      <c r="B456" s="232"/>
      <c r="C456" s="253"/>
      <c r="D456" s="253"/>
      <c r="E456" s="249"/>
      <c r="F456" s="249"/>
      <c r="G456" s="249"/>
      <c r="H456"/>
    </row>
    <row r="457" spans="1:8" ht="12.75" customHeight="1">
      <c r="A457" s="256"/>
      <c r="B457" s="232"/>
      <c r="C457" s="253"/>
      <c r="D457" s="253"/>
      <c r="E457" s="249"/>
      <c r="F457" s="249"/>
      <c r="G457" s="249"/>
      <c r="H457"/>
    </row>
    <row r="458" spans="1:8" ht="12.75" customHeight="1">
      <c r="A458" s="256"/>
      <c r="B458" s="232"/>
      <c r="C458" s="253"/>
      <c r="D458" s="253"/>
      <c r="G458"/>
      <c r="H458"/>
    </row>
    <row r="459" spans="1:8" ht="12.75" customHeight="1">
      <c r="A459" s="256"/>
      <c r="B459" s="232"/>
      <c r="C459" s="253"/>
      <c r="D459" s="253"/>
      <c r="E459" s="249"/>
      <c r="F459" s="249"/>
      <c r="G459" s="249"/>
      <c r="H459"/>
    </row>
    <row r="460" spans="1:8" ht="12.75" customHeight="1">
      <c r="A460" s="256"/>
      <c r="B460" s="232"/>
      <c r="C460" s="253"/>
      <c r="D460" s="253"/>
      <c r="E460" s="249"/>
      <c r="F460" s="249"/>
      <c r="G460" s="249"/>
      <c r="H460"/>
    </row>
    <row r="461" spans="1:8" ht="12.75" customHeight="1">
      <c r="A461" s="256"/>
      <c r="B461" s="232"/>
      <c r="C461" s="253"/>
      <c r="D461" s="253"/>
      <c r="E461" s="249"/>
      <c r="F461" s="249"/>
      <c r="G461" s="249"/>
      <c r="H461"/>
    </row>
    <row r="462" spans="1:8" ht="12.75" customHeight="1">
      <c r="A462" s="256"/>
      <c r="B462" s="232"/>
      <c r="C462" s="253"/>
      <c r="D462" s="253"/>
      <c r="E462" s="249"/>
      <c r="F462" s="249"/>
      <c r="G462" s="249"/>
      <c r="H462"/>
    </row>
    <row r="463" spans="1:8" ht="12.75" customHeight="1">
      <c r="A463" s="256"/>
      <c r="B463" s="232"/>
      <c r="C463" s="253"/>
      <c r="D463" s="253"/>
      <c r="E463" s="249"/>
      <c r="F463" s="249"/>
      <c r="G463" s="249"/>
      <c r="H463"/>
    </row>
    <row r="464" spans="1:8" ht="12.75" customHeight="1">
      <c r="A464" s="256"/>
      <c r="B464" s="232"/>
      <c r="C464" s="253"/>
      <c r="D464" s="253"/>
      <c r="E464" s="249"/>
      <c r="F464" s="249"/>
      <c r="G464" s="249"/>
      <c r="H464"/>
    </row>
    <row r="465" spans="1:8" ht="12.75" customHeight="1">
      <c r="A465" s="256"/>
      <c r="B465" s="232"/>
      <c r="C465" s="253"/>
      <c r="D465" s="253"/>
      <c r="E465" s="249"/>
      <c r="F465" s="249"/>
      <c r="G465" s="249"/>
      <c r="H465"/>
    </row>
    <row r="466" spans="1:8" ht="12.75" customHeight="1">
      <c r="A466" s="256"/>
      <c r="B466" s="232"/>
      <c r="C466" s="253"/>
      <c r="D466" s="253"/>
      <c r="E466" s="249"/>
      <c r="F466" s="249"/>
      <c r="G466" s="249"/>
      <c r="H466"/>
    </row>
    <row r="467" spans="1:8" ht="12.75" customHeight="1">
      <c r="A467" s="256"/>
      <c r="B467" s="232"/>
      <c r="C467" s="253"/>
      <c r="D467" s="253"/>
      <c r="E467" s="249"/>
      <c r="F467" s="249"/>
      <c r="G467" s="249"/>
      <c r="H467"/>
    </row>
    <row r="468" spans="1:8" ht="12.75" customHeight="1">
      <c r="A468" s="256"/>
      <c r="B468" s="232"/>
      <c r="C468" s="253"/>
      <c r="D468" s="253"/>
      <c r="E468" s="249"/>
      <c r="F468" s="249"/>
      <c r="G468" s="249"/>
      <c r="H468"/>
    </row>
    <row r="469" spans="1:8" ht="12.75" customHeight="1">
      <c r="A469" s="256"/>
      <c r="B469" s="232"/>
      <c r="C469" s="253"/>
      <c r="D469" s="253"/>
      <c r="E469" s="249"/>
      <c r="F469" s="249"/>
      <c r="G469" s="249"/>
      <c r="H469"/>
    </row>
    <row r="470" spans="1:8" ht="12.75" customHeight="1">
      <c r="A470" s="256"/>
      <c r="B470" s="232"/>
      <c r="C470" s="253"/>
      <c r="D470" s="253"/>
      <c r="E470" s="249"/>
      <c r="F470" s="249"/>
      <c r="G470" s="249"/>
      <c r="H470"/>
    </row>
    <row r="471" spans="1:8" ht="12.75" customHeight="1">
      <c r="A471" s="256"/>
      <c r="B471" s="232"/>
      <c r="C471" s="253"/>
      <c r="D471" s="253"/>
      <c r="E471" s="249"/>
      <c r="F471" s="249"/>
      <c r="G471" s="249"/>
      <c r="H471"/>
    </row>
    <row r="472" spans="1:8" ht="12.75" customHeight="1">
      <c r="A472" s="256"/>
      <c r="B472" s="232"/>
      <c r="C472" s="253"/>
      <c r="D472" s="253"/>
      <c r="E472" s="249"/>
      <c r="F472" s="249"/>
      <c r="G472" s="249"/>
      <c r="H472"/>
    </row>
    <row r="473" spans="1:8" ht="12.75" customHeight="1">
      <c r="A473" s="256"/>
      <c r="B473" s="232"/>
      <c r="C473" s="253"/>
      <c r="D473" s="253"/>
      <c r="E473" s="249"/>
      <c r="F473" s="249"/>
      <c r="G473" s="249"/>
      <c r="H473"/>
    </row>
    <row r="474" spans="1:8" ht="12.75" customHeight="1">
      <c r="A474" s="256"/>
      <c r="B474" s="232"/>
      <c r="C474" s="253"/>
      <c r="D474" s="253"/>
      <c r="E474" s="249"/>
      <c r="F474" s="249"/>
      <c r="G474" s="249"/>
      <c r="H474"/>
    </row>
    <row r="475" spans="1:8" ht="12.75" customHeight="1">
      <c r="A475" s="256"/>
      <c r="B475" s="232"/>
      <c r="C475" s="253"/>
      <c r="D475" s="253"/>
      <c r="E475" s="249"/>
      <c r="F475" s="249"/>
      <c r="G475" s="249"/>
      <c r="H475"/>
    </row>
    <row r="476" spans="1:8" ht="12.75" customHeight="1">
      <c r="A476" s="256"/>
      <c r="B476" s="232"/>
      <c r="C476" s="253"/>
      <c r="D476" s="253"/>
      <c r="E476" s="249"/>
      <c r="F476" s="249"/>
      <c r="G476" s="249"/>
      <c r="H476"/>
    </row>
    <row r="477" spans="1:8" ht="12.75" customHeight="1">
      <c r="A477" s="256"/>
      <c r="B477" s="232"/>
      <c r="C477" s="253"/>
      <c r="D477" s="253"/>
      <c r="E477" s="249"/>
      <c r="F477" s="249"/>
      <c r="G477" s="249"/>
      <c r="H477"/>
    </row>
    <row r="478" spans="1:8" ht="12.75" customHeight="1">
      <c r="A478" s="256"/>
      <c r="B478" s="232"/>
      <c r="C478" s="253"/>
      <c r="D478" s="253"/>
      <c r="E478" s="249"/>
      <c r="F478" s="249"/>
      <c r="G478" s="249"/>
      <c r="H478"/>
    </row>
    <row r="479" spans="1:8" ht="12.75" customHeight="1">
      <c r="A479" s="256"/>
      <c r="B479" s="232"/>
      <c r="C479" s="253"/>
      <c r="D479" s="253"/>
      <c r="E479" s="249"/>
      <c r="F479" s="249"/>
      <c r="G479" s="249"/>
      <c r="H479"/>
    </row>
    <row r="480" spans="1:8" ht="12.75" customHeight="1">
      <c r="A480" s="256"/>
      <c r="B480" s="232"/>
      <c r="C480" s="253"/>
      <c r="D480" s="253"/>
      <c r="E480" s="249"/>
      <c r="F480" s="249"/>
      <c r="G480" s="249"/>
      <c r="H480"/>
    </row>
    <row r="481" spans="1:8" ht="12.75" customHeight="1">
      <c r="A481" s="256"/>
      <c r="B481" s="232"/>
      <c r="C481" s="253"/>
      <c r="D481" s="253"/>
      <c r="E481" s="249"/>
      <c r="F481" s="249"/>
      <c r="G481" s="249"/>
      <c r="H481"/>
    </row>
    <row r="482" spans="1:8" ht="12.75" customHeight="1">
      <c r="A482" s="256"/>
      <c r="B482" s="232"/>
      <c r="C482" s="253"/>
      <c r="D482" s="253"/>
      <c r="E482" s="249"/>
      <c r="F482" s="249"/>
      <c r="G482" s="249"/>
      <c r="H482"/>
    </row>
    <row r="483" spans="1:8" ht="12.75" customHeight="1">
      <c r="A483" s="256"/>
      <c r="B483" s="232"/>
      <c r="C483" s="253"/>
      <c r="D483" s="253"/>
      <c r="E483" s="249"/>
      <c r="F483" s="249"/>
      <c r="G483" s="249"/>
      <c r="H483"/>
    </row>
    <row r="484" spans="1:8" ht="12.75" customHeight="1">
      <c r="A484" s="256"/>
      <c r="B484" s="232"/>
      <c r="C484" s="253"/>
      <c r="D484" s="253"/>
      <c r="E484" s="249"/>
      <c r="F484" s="249"/>
      <c r="G484" s="249"/>
      <c r="H484"/>
    </row>
    <row r="485" spans="1:8" ht="12.75" customHeight="1">
      <c r="A485" s="256"/>
      <c r="B485" s="232"/>
      <c r="C485" s="253"/>
      <c r="D485" s="253"/>
      <c r="E485" s="249"/>
      <c r="F485" s="249"/>
      <c r="G485" s="249"/>
      <c r="H485"/>
    </row>
    <row r="486" spans="1:8" ht="12.75" customHeight="1">
      <c r="A486" s="256"/>
      <c r="B486" s="232"/>
      <c r="C486" s="253"/>
      <c r="D486" s="253"/>
      <c r="E486" s="249"/>
      <c r="F486" s="249"/>
      <c r="G486" s="249"/>
      <c r="H486"/>
    </row>
    <row r="487" spans="1:8" ht="12.75" customHeight="1">
      <c r="A487" s="256"/>
      <c r="B487" s="232"/>
      <c r="C487" s="253"/>
      <c r="D487" s="253"/>
      <c r="E487" s="249"/>
      <c r="F487" s="249"/>
      <c r="G487" s="249"/>
      <c r="H487"/>
    </row>
    <row r="488" spans="1:8" ht="12.75" customHeight="1">
      <c r="A488" s="256"/>
      <c r="B488" s="232"/>
      <c r="C488" s="253"/>
      <c r="D488" s="253"/>
      <c r="E488" s="249"/>
      <c r="F488" s="249"/>
      <c r="G488" s="249"/>
      <c r="H488"/>
    </row>
    <row r="489" spans="1:8" ht="12.75" customHeight="1">
      <c r="A489" s="256"/>
      <c r="B489" s="232"/>
      <c r="C489" s="253"/>
      <c r="D489" s="253"/>
      <c r="E489" s="249"/>
      <c r="F489" s="249"/>
      <c r="G489" s="249"/>
      <c r="H489"/>
    </row>
    <row r="490" spans="1:8" ht="12.75" customHeight="1">
      <c r="A490" s="256"/>
      <c r="B490" s="232"/>
      <c r="C490" s="253"/>
      <c r="D490" s="253"/>
      <c r="E490" s="249"/>
      <c r="F490" s="249"/>
      <c r="G490" s="249"/>
      <c r="H490"/>
    </row>
    <row r="491" spans="1:8" ht="12.75" customHeight="1">
      <c r="A491" s="256"/>
      <c r="B491" s="232"/>
      <c r="C491" s="253"/>
      <c r="D491" s="253"/>
      <c r="E491" s="249"/>
      <c r="F491" s="249"/>
      <c r="G491" s="249"/>
      <c r="H491"/>
    </row>
    <row r="492" spans="1:8" ht="12.75" customHeight="1">
      <c r="A492" s="256"/>
      <c r="B492" s="232"/>
      <c r="C492" s="253"/>
      <c r="D492" s="253"/>
      <c r="E492" s="249"/>
      <c r="F492" s="249"/>
      <c r="G492" s="249"/>
      <c r="H492"/>
    </row>
    <row r="493" spans="1:8" ht="12.75" customHeight="1">
      <c r="A493" s="256"/>
      <c r="B493" s="232"/>
      <c r="C493" s="253"/>
      <c r="D493" s="253"/>
      <c r="E493" s="249"/>
      <c r="F493" s="249"/>
      <c r="G493" s="249"/>
      <c r="H493"/>
    </row>
    <row r="494" spans="1:8" ht="12.75" customHeight="1">
      <c r="A494" s="256"/>
      <c r="B494" s="232"/>
      <c r="C494" s="253"/>
      <c r="D494" s="253"/>
      <c r="E494" s="249"/>
      <c r="F494" s="249"/>
      <c r="G494" s="249"/>
      <c r="H494"/>
    </row>
    <row r="495" spans="1:8" ht="12.75" customHeight="1">
      <c r="A495" s="256"/>
      <c r="B495" s="232"/>
      <c r="C495" s="253"/>
      <c r="D495" s="253"/>
      <c r="E495" s="249"/>
      <c r="F495" s="249"/>
      <c r="G495" s="249"/>
      <c r="H495"/>
    </row>
    <row r="496" spans="1:8" ht="12.75" customHeight="1">
      <c r="A496" s="256"/>
      <c r="B496" s="232"/>
      <c r="C496" s="253"/>
      <c r="D496" s="253"/>
      <c r="E496" s="249"/>
      <c r="F496" s="249"/>
      <c r="G496" s="249"/>
      <c r="H496"/>
    </row>
    <row r="497" spans="1:8" ht="12.75" customHeight="1">
      <c r="A497" s="256"/>
      <c r="B497" s="232"/>
      <c r="C497" s="253"/>
      <c r="D497" s="253"/>
      <c r="E497" s="249"/>
      <c r="F497" s="249"/>
      <c r="G497" s="249"/>
      <c r="H497"/>
    </row>
    <row r="498" spans="1:8" ht="12.75" customHeight="1">
      <c r="A498" s="256"/>
      <c r="B498" s="232"/>
      <c r="C498" s="253"/>
      <c r="D498" s="253"/>
      <c r="E498" s="249"/>
      <c r="F498" s="249"/>
      <c r="G498" s="249"/>
      <c r="H498"/>
    </row>
    <row r="499" spans="1:8" ht="12.75" customHeight="1">
      <c r="A499" s="256"/>
      <c r="B499" s="232"/>
      <c r="C499" s="253"/>
      <c r="D499" s="253"/>
      <c r="E499" s="249"/>
      <c r="F499" s="249"/>
      <c r="G499" s="249"/>
      <c r="H499"/>
    </row>
    <row r="500" spans="1:8" ht="12.75" customHeight="1">
      <c r="A500" s="256"/>
      <c r="B500" s="232"/>
      <c r="C500" s="253"/>
      <c r="D500" s="253"/>
      <c r="E500" s="249"/>
      <c r="F500" s="249"/>
      <c r="G500" s="249"/>
      <c r="H500"/>
    </row>
    <row r="501" spans="1:8" ht="12.75" customHeight="1">
      <c r="A501" s="256"/>
      <c r="B501" s="232"/>
      <c r="C501" s="253"/>
      <c r="D501" s="253"/>
      <c r="E501" s="249"/>
      <c r="F501" s="249"/>
      <c r="G501" s="249"/>
      <c r="H501"/>
    </row>
    <row r="502" spans="1:8" ht="12.75" customHeight="1">
      <c r="A502" s="256"/>
      <c r="B502" s="232"/>
      <c r="C502" s="253"/>
      <c r="D502" s="253"/>
      <c r="E502" s="249"/>
      <c r="F502" s="249"/>
      <c r="G502" s="249"/>
      <c r="H502"/>
    </row>
    <row r="503" spans="1:8" ht="12.75" customHeight="1">
      <c r="A503" s="256"/>
      <c r="B503" s="232"/>
      <c r="C503" s="253"/>
      <c r="D503" s="253"/>
      <c r="E503" s="249"/>
      <c r="F503" s="249"/>
      <c r="G503" s="249"/>
      <c r="H503"/>
    </row>
    <row r="504" spans="1:8" ht="12.75" customHeight="1">
      <c r="A504" s="256"/>
      <c r="B504" s="232"/>
      <c r="C504" s="253"/>
      <c r="D504" s="253"/>
      <c r="E504" s="249"/>
      <c r="F504" s="249"/>
      <c r="G504" s="249"/>
      <c r="H504"/>
    </row>
    <row r="505" spans="1:8" ht="12.75" customHeight="1">
      <c r="A505" s="256"/>
      <c r="B505" s="232"/>
      <c r="C505" s="253"/>
      <c r="D505" s="253"/>
      <c r="E505" s="249"/>
      <c r="F505" s="249"/>
      <c r="G505" s="249"/>
      <c r="H505"/>
    </row>
    <row r="506" spans="1:8" ht="12.75" customHeight="1">
      <c r="A506" s="256"/>
      <c r="B506" s="232"/>
      <c r="C506" s="253"/>
      <c r="D506" s="253"/>
      <c r="E506" s="249"/>
      <c r="F506" s="249"/>
      <c r="G506" s="249"/>
      <c r="H506"/>
    </row>
    <row r="507" spans="1:8" ht="12.75" customHeight="1">
      <c r="A507" s="256"/>
      <c r="B507" s="232"/>
      <c r="C507" s="253"/>
      <c r="D507" s="253"/>
      <c r="E507" s="249"/>
      <c r="F507" s="249"/>
      <c r="G507" s="249"/>
      <c r="H507"/>
    </row>
    <row r="508" spans="1:8" ht="12.75" customHeight="1">
      <c r="A508" s="256"/>
      <c r="B508" s="232"/>
      <c r="C508" s="253"/>
      <c r="D508" s="253"/>
      <c r="E508" s="249"/>
      <c r="F508" s="249"/>
      <c r="G508" s="249"/>
      <c r="H508"/>
    </row>
    <row r="509" spans="1:8" ht="12.75" customHeight="1">
      <c r="A509" s="256"/>
      <c r="B509" s="232"/>
      <c r="C509" s="253"/>
      <c r="D509" s="253"/>
      <c r="E509" s="249"/>
      <c r="F509" s="249"/>
      <c r="G509" s="249"/>
      <c r="H509"/>
    </row>
    <row r="510" spans="1:8" ht="12.75" customHeight="1">
      <c r="A510" s="256"/>
      <c r="B510" s="232"/>
      <c r="C510" s="253"/>
      <c r="D510" s="253"/>
      <c r="E510" s="249"/>
      <c r="F510" s="249"/>
      <c r="G510" s="249"/>
      <c r="H510"/>
    </row>
    <row r="511" spans="1:8" ht="12.75" customHeight="1">
      <c r="A511" s="256"/>
      <c r="B511" s="232"/>
      <c r="C511" s="253"/>
      <c r="D511" s="253"/>
      <c r="E511" s="249"/>
      <c r="F511" s="249"/>
      <c r="G511" s="249"/>
      <c r="H511"/>
    </row>
    <row r="512" spans="1:8" ht="12.75" customHeight="1">
      <c r="A512" s="256"/>
      <c r="B512" s="232"/>
      <c r="C512" s="253"/>
      <c r="D512" s="253"/>
      <c r="E512" s="249"/>
      <c r="F512" s="249"/>
      <c r="G512" s="249"/>
      <c r="H512"/>
    </row>
    <row r="513" spans="1:8" ht="12.75" customHeight="1">
      <c r="A513" s="256"/>
      <c r="B513" s="232"/>
      <c r="C513" s="253"/>
      <c r="D513" s="253"/>
      <c r="E513" s="249"/>
      <c r="F513" s="249"/>
      <c r="G513" s="249"/>
      <c r="H513"/>
    </row>
    <row r="514" spans="1:8" ht="12.75" customHeight="1">
      <c r="A514" s="256"/>
      <c r="B514" s="232"/>
      <c r="C514" s="253"/>
      <c r="D514" s="253"/>
      <c r="E514" s="249"/>
      <c r="F514" s="249"/>
      <c r="G514" s="249"/>
      <c r="H514"/>
    </row>
    <row r="515" spans="1:8" ht="12.75" customHeight="1">
      <c r="A515" s="256"/>
      <c r="B515" s="232"/>
      <c r="C515" s="253"/>
      <c r="D515" s="253"/>
      <c r="E515" s="249"/>
      <c r="F515" s="249"/>
      <c r="G515" s="249"/>
      <c r="H515"/>
    </row>
    <row r="516" spans="1:8" ht="12.75" customHeight="1">
      <c r="A516" s="256"/>
      <c r="B516" s="232"/>
      <c r="C516" s="253"/>
      <c r="D516" s="253"/>
      <c r="E516" s="249"/>
      <c r="F516" s="249"/>
      <c r="G516" s="249"/>
      <c r="H516"/>
    </row>
    <row r="517" spans="1:8" ht="12.75" customHeight="1">
      <c r="A517" s="256"/>
      <c r="B517" s="232"/>
      <c r="C517" s="253"/>
      <c r="D517" s="253"/>
      <c r="E517" s="249"/>
      <c r="F517" s="249"/>
      <c r="G517" s="249"/>
      <c r="H517"/>
    </row>
    <row r="518" spans="1:8" ht="12.75" customHeight="1">
      <c r="A518" s="256"/>
      <c r="B518" s="232"/>
      <c r="C518" s="253"/>
      <c r="D518" s="253"/>
      <c r="E518" s="249"/>
      <c r="F518" s="249"/>
      <c r="G518" s="249"/>
      <c r="H518"/>
    </row>
    <row r="519" spans="1:8" ht="12.75" customHeight="1">
      <c r="A519" s="256"/>
      <c r="B519" s="232"/>
      <c r="C519" s="253"/>
      <c r="D519" s="253"/>
      <c r="E519" s="249"/>
      <c r="F519" s="249"/>
      <c r="G519" s="249"/>
      <c r="H519"/>
    </row>
    <row r="520" spans="1:8" ht="12.75" customHeight="1">
      <c r="A520" s="256"/>
      <c r="B520" s="232"/>
      <c r="C520" s="253"/>
      <c r="D520" s="253"/>
      <c r="E520" s="249"/>
      <c r="F520" s="249"/>
      <c r="G520" s="249"/>
      <c r="H520"/>
    </row>
    <row r="521" spans="1:8" ht="12.75" customHeight="1">
      <c r="A521" s="256"/>
      <c r="B521" s="232"/>
      <c r="C521" s="253"/>
      <c r="D521" s="253"/>
      <c r="E521" s="249"/>
      <c r="F521" s="249"/>
      <c r="G521" s="249"/>
      <c r="H521"/>
    </row>
    <row r="522" spans="1:8" ht="12.75" customHeight="1">
      <c r="A522" s="256"/>
      <c r="B522" s="232"/>
      <c r="C522" s="253"/>
      <c r="D522" s="253"/>
      <c r="E522" s="249"/>
      <c r="F522" s="249"/>
      <c r="G522" s="249"/>
      <c r="H522"/>
    </row>
    <row r="523" spans="1:8" ht="12.75" customHeight="1">
      <c r="A523" s="256"/>
      <c r="B523" s="232"/>
      <c r="C523" s="253"/>
      <c r="D523" s="253"/>
      <c r="E523" s="249"/>
      <c r="F523" s="249"/>
      <c r="G523" s="249"/>
      <c r="H523"/>
    </row>
    <row r="524" spans="1:8" ht="12.75" customHeight="1">
      <c r="A524" s="256"/>
      <c r="B524" s="232"/>
      <c r="C524" s="253"/>
      <c r="D524" s="253"/>
      <c r="E524" s="249"/>
      <c r="F524" s="249"/>
      <c r="G524" s="249"/>
      <c r="H524"/>
    </row>
    <row r="525" spans="1:8" ht="12.75" customHeight="1">
      <c r="A525" s="256"/>
      <c r="B525" s="232"/>
      <c r="C525" s="253"/>
      <c r="D525" s="253"/>
      <c r="E525" s="249"/>
      <c r="F525" s="249"/>
      <c r="G525" s="249"/>
      <c r="H525"/>
    </row>
    <row r="526" spans="1:8" ht="12.75" customHeight="1">
      <c r="A526" s="256"/>
      <c r="B526" s="232"/>
      <c r="C526" s="253"/>
      <c r="D526" s="253"/>
      <c r="E526" s="249"/>
      <c r="F526" s="249"/>
      <c r="G526" s="249"/>
      <c r="H526"/>
    </row>
    <row r="527" spans="1:8" ht="12.75" customHeight="1">
      <c r="A527" s="256"/>
      <c r="B527" s="232"/>
      <c r="C527" s="253"/>
      <c r="D527" s="253"/>
      <c r="E527" s="249"/>
      <c r="F527" s="249"/>
      <c r="G527" s="249"/>
      <c r="H527"/>
    </row>
    <row r="528" spans="1:8" ht="12.75" customHeight="1">
      <c r="A528" s="256"/>
      <c r="B528" s="232"/>
      <c r="C528" s="253"/>
      <c r="D528" s="253"/>
      <c r="E528" s="249"/>
      <c r="F528" s="249"/>
      <c r="G528" s="249"/>
      <c r="H528"/>
    </row>
    <row r="529" spans="1:8" ht="12.75" customHeight="1">
      <c r="A529" s="256"/>
      <c r="B529" s="232"/>
      <c r="C529" s="253"/>
      <c r="D529" s="253"/>
      <c r="E529" s="249"/>
      <c r="F529" s="249"/>
      <c r="G529" s="249"/>
      <c r="H529"/>
    </row>
    <row r="530" spans="1:8" ht="12.75" customHeight="1">
      <c r="A530" s="256"/>
      <c r="B530" s="232"/>
      <c r="C530" s="253"/>
      <c r="D530" s="253"/>
      <c r="E530" s="249"/>
      <c r="F530" s="249"/>
      <c r="G530" s="249"/>
      <c r="H530"/>
    </row>
    <row r="531" spans="1:8" ht="12.75" customHeight="1">
      <c r="A531" s="256"/>
      <c r="B531" s="232"/>
      <c r="C531" s="253"/>
      <c r="D531" s="253"/>
      <c r="E531" s="249"/>
      <c r="F531" s="249"/>
      <c r="G531" s="249"/>
      <c r="H531"/>
    </row>
    <row r="532" spans="1:8" ht="12.75" customHeight="1">
      <c r="A532" s="256"/>
      <c r="B532" s="232"/>
      <c r="C532" s="253"/>
      <c r="D532" s="253"/>
      <c r="E532" s="249"/>
      <c r="F532" s="249"/>
      <c r="G532" s="249"/>
      <c r="H532"/>
    </row>
    <row r="533" spans="1:8" ht="12.75" customHeight="1">
      <c r="A533" s="256"/>
      <c r="B533" s="232"/>
      <c r="C533" s="253"/>
      <c r="D533" s="253"/>
      <c r="E533" s="249"/>
      <c r="F533" s="249"/>
      <c r="G533" s="249"/>
      <c r="H533"/>
    </row>
    <row r="534" spans="1:8" ht="12.75" customHeight="1">
      <c r="A534" s="256"/>
      <c r="B534" s="232"/>
      <c r="C534" s="253"/>
      <c r="D534" s="253"/>
      <c r="E534" s="249"/>
      <c r="F534" s="249"/>
      <c r="G534" s="249"/>
      <c r="H534"/>
    </row>
    <row r="535" spans="1:8" ht="12.75" customHeight="1">
      <c r="A535" s="256"/>
      <c r="B535" s="232"/>
      <c r="C535" s="253"/>
      <c r="D535" s="253"/>
      <c r="E535" s="249"/>
      <c r="F535" s="249"/>
      <c r="G535" s="249"/>
      <c r="H535"/>
    </row>
    <row r="536" spans="1:8" ht="12.75" customHeight="1">
      <c r="A536" s="256"/>
      <c r="B536" s="232"/>
      <c r="C536" s="253"/>
      <c r="D536" s="253"/>
      <c r="E536" s="249"/>
      <c r="F536" s="249"/>
      <c r="G536" s="249"/>
      <c r="H536"/>
    </row>
    <row r="537" spans="1:8" ht="12.75" customHeight="1">
      <c r="A537" s="256"/>
      <c r="B537" s="232"/>
      <c r="C537" s="253"/>
      <c r="D537" s="253"/>
      <c r="E537" s="249"/>
      <c r="F537" s="249"/>
      <c r="G537" s="249"/>
      <c r="H537"/>
    </row>
    <row r="538" spans="1:8" ht="12.75" customHeight="1">
      <c r="A538" s="256"/>
      <c r="B538" s="232"/>
      <c r="C538" s="253"/>
      <c r="D538" s="253"/>
      <c r="F538" s="249"/>
      <c r="G538" s="249"/>
      <c r="H538" s="249"/>
    </row>
    <row r="539" spans="1:8" ht="12.75" customHeight="1">
      <c r="A539" s="256"/>
      <c r="B539" s="232"/>
      <c r="C539" s="253"/>
      <c r="D539" s="253"/>
      <c r="F539" s="249"/>
      <c r="G539" s="249"/>
      <c r="H539" s="249"/>
    </row>
    <row r="540" spans="1:8" ht="12.75" customHeight="1">
      <c r="A540" s="256"/>
      <c r="B540" s="232"/>
      <c r="C540" s="253"/>
      <c r="D540" s="253"/>
      <c r="F540" s="249"/>
      <c r="G540" s="249"/>
      <c r="H540" s="249"/>
    </row>
    <row r="541" spans="1:8" ht="12.75" customHeight="1">
      <c r="A541" s="256"/>
      <c r="B541" s="232"/>
      <c r="C541" s="253"/>
      <c r="D541" s="253"/>
      <c r="F541" s="249"/>
      <c r="G541" s="249"/>
      <c r="H541" s="249"/>
    </row>
    <row r="542" spans="1:8" ht="12.75" customHeight="1">
      <c r="A542" s="256"/>
      <c r="B542" s="232"/>
      <c r="C542" s="253"/>
      <c r="D542" s="253"/>
      <c r="F542" s="249"/>
      <c r="G542" s="249"/>
      <c r="H542" s="249"/>
    </row>
    <row r="543" spans="1:8" ht="12.75" customHeight="1">
      <c r="A543" s="256"/>
      <c r="B543" s="232"/>
      <c r="C543" s="253"/>
      <c r="D543" s="253"/>
      <c r="F543" s="249"/>
      <c r="G543" s="249"/>
      <c r="H543" s="249"/>
    </row>
    <row r="544" spans="1:8" ht="12.75" customHeight="1">
      <c r="A544" s="256"/>
      <c r="B544" s="232"/>
      <c r="C544" s="253"/>
      <c r="D544" s="253"/>
      <c r="F544" s="249"/>
      <c r="G544" s="249"/>
      <c r="H544" s="249"/>
    </row>
    <row r="545" spans="1:8" ht="12.75" customHeight="1">
      <c r="A545" s="256"/>
      <c r="B545" s="249"/>
      <c r="C545" s="253"/>
      <c r="D545" s="253"/>
      <c r="F545" s="249"/>
      <c r="G545" s="249"/>
      <c r="H545" s="249"/>
    </row>
    <row r="546" spans="1:8" ht="12.75" customHeight="1">
      <c r="A546" s="256"/>
      <c r="B546" s="249"/>
      <c r="C546" s="253"/>
      <c r="D546" s="253"/>
      <c r="F546" s="249"/>
      <c r="G546" s="249"/>
      <c r="H546" s="249"/>
    </row>
    <row r="547" spans="1:8" ht="12.75" customHeight="1">
      <c r="A547" s="256"/>
      <c r="B547" s="249"/>
      <c r="C547" s="253"/>
      <c r="D547" s="253"/>
      <c r="F547" s="249"/>
      <c r="G547" s="249"/>
      <c r="H547" s="249"/>
    </row>
    <row r="548" spans="1:8" ht="12.75" customHeight="1">
      <c r="A548" s="256"/>
      <c r="B548" s="249"/>
      <c r="C548" s="253"/>
      <c r="D548" s="253"/>
      <c r="F548" s="249"/>
      <c r="G548" s="249"/>
      <c r="H548" s="249"/>
    </row>
    <row r="549" spans="1:8" ht="12.75" customHeight="1">
      <c r="A549" s="256"/>
      <c r="B549" s="249"/>
      <c r="C549" s="253"/>
      <c r="D549" s="253"/>
      <c r="F549" s="249"/>
      <c r="G549" s="249"/>
      <c r="H549" s="249"/>
    </row>
    <row r="550" spans="1:8" ht="12.75" customHeight="1">
      <c r="B550" s="249"/>
      <c r="C550" s="253"/>
      <c r="D550" s="253"/>
      <c r="F550" s="249"/>
      <c r="G550" s="249"/>
      <c r="H550" s="249"/>
    </row>
    <row r="551" spans="1:8" ht="12.75" customHeight="1">
      <c r="B551" s="249"/>
      <c r="C551" s="253"/>
      <c r="D551" s="253"/>
      <c r="F551" s="249"/>
      <c r="G551" s="249"/>
      <c r="H551" s="249"/>
    </row>
    <row r="552" spans="1:8" ht="12.75" customHeight="1">
      <c r="B552" s="249"/>
      <c r="C552" s="253"/>
      <c r="D552" s="253"/>
      <c r="F552" s="249"/>
      <c r="G552" s="249"/>
      <c r="H552" s="249"/>
    </row>
    <row r="553" spans="1:8" ht="12.75" customHeight="1">
      <c r="B553" s="249"/>
      <c r="C553" s="253"/>
      <c r="D553" s="253"/>
      <c r="F553" s="249"/>
      <c r="G553" s="249"/>
      <c r="H553" s="249"/>
    </row>
    <row r="554" spans="1:8" ht="12.75" customHeight="1">
      <c r="B554" s="249"/>
      <c r="C554" s="253"/>
      <c r="D554" s="253"/>
      <c r="F554" s="249"/>
      <c r="G554" s="249"/>
      <c r="H554" s="249"/>
    </row>
    <row r="555" spans="1:8" ht="12.75" customHeight="1">
      <c r="B555" s="249"/>
      <c r="C555" s="253"/>
      <c r="D555" s="253"/>
      <c r="F555" s="249"/>
      <c r="G555" s="249"/>
      <c r="H555" s="249"/>
    </row>
    <row r="556" spans="1:8" ht="12.75" customHeight="1">
      <c r="B556" s="249"/>
      <c r="C556" s="253"/>
      <c r="D556" s="253"/>
      <c r="F556" s="249"/>
      <c r="G556" s="249"/>
      <c r="H556" s="249"/>
    </row>
    <row r="557" spans="1:8" ht="12.75" customHeight="1">
      <c r="B557" s="249"/>
      <c r="C557" s="253"/>
      <c r="D557" s="253"/>
      <c r="F557" s="249"/>
      <c r="G557" s="249"/>
      <c r="H557" s="249"/>
    </row>
    <row r="558" spans="1:8" ht="12.75" customHeight="1">
      <c r="B558" s="249"/>
      <c r="C558" s="253"/>
      <c r="D558" s="253"/>
      <c r="F558" s="249"/>
      <c r="G558" s="249"/>
      <c r="H558" s="249"/>
    </row>
    <row r="559" spans="1:8" ht="12.75" customHeight="1">
      <c r="B559" s="249"/>
      <c r="C559" s="253"/>
      <c r="D559" s="253"/>
      <c r="F559" s="249"/>
      <c r="G559" s="249"/>
      <c r="H559" s="249"/>
    </row>
    <row r="560" spans="1:8" ht="12.75" customHeight="1">
      <c r="B560" s="249"/>
      <c r="C560" s="253"/>
      <c r="D560" s="253"/>
      <c r="F560" s="249"/>
      <c r="G560" s="249"/>
      <c r="H560" s="249"/>
    </row>
    <row r="561" spans="2:8" ht="12.75" customHeight="1">
      <c r="B561" s="249"/>
      <c r="C561" s="253"/>
      <c r="D561" s="253"/>
      <c r="F561" s="249"/>
      <c r="G561" s="249"/>
      <c r="H561" s="249"/>
    </row>
    <row r="562" spans="2:8" ht="12.75" customHeight="1">
      <c r="B562" s="249"/>
      <c r="C562" s="253"/>
      <c r="D562" s="253"/>
      <c r="F562" s="249"/>
      <c r="G562" s="249"/>
      <c r="H562" s="249"/>
    </row>
    <row r="563" spans="2:8" ht="12.75" customHeight="1">
      <c r="B563" s="249"/>
      <c r="C563" s="253"/>
      <c r="D563" s="253"/>
      <c r="F563" s="249"/>
      <c r="G563" s="249"/>
      <c r="H563" s="249"/>
    </row>
    <row r="564" spans="2:8" ht="12.75" customHeight="1">
      <c r="B564" s="249"/>
      <c r="C564" s="253"/>
      <c r="D564" s="253"/>
      <c r="F564" s="249"/>
      <c r="G564" s="249"/>
      <c r="H564" s="249"/>
    </row>
    <row r="565" spans="2:8" ht="12.75" customHeight="1">
      <c r="B565" s="249"/>
      <c r="C565" s="253"/>
      <c r="D565" s="253"/>
      <c r="F565" s="249"/>
      <c r="G565" s="249"/>
      <c r="H565" s="249"/>
    </row>
    <row r="566" spans="2:8" ht="12.75" customHeight="1">
      <c r="B566" s="249"/>
      <c r="C566" s="253"/>
      <c r="D566" s="253"/>
      <c r="F566" s="249"/>
      <c r="G566" s="249"/>
      <c r="H566" s="249"/>
    </row>
    <row r="567" spans="2:8" ht="12.75" customHeight="1">
      <c r="B567" s="249"/>
      <c r="C567" s="253"/>
      <c r="D567" s="253"/>
      <c r="F567" s="249"/>
      <c r="G567" s="249"/>
      <c r="H567" s="249"/>
    </row>
    <row r="568" spans="2:8" ht="12.75" customHeight="1">
      <c r="B568" s="249"/>
      <c r="C568" s="253"/>
      <c r="D568" s="253"/>
      <c r="F568" s="249"/>
      <c r="G568" s="249"/>
      <c r="H568" s="249"/>
    </row>
    <row r="569" spans="2:8" ht="12.75" customHeight="1">
      <c r="B569" s="249"/>
      <c r="C569" s="253"/>
      <c r="D569" s="253"/>
      <c r="F569" s="249"/>
      <c r="G569" s="249"/>
      <c r="H569" s="249"/>
    </row>
    <row r="570" spans="2:8" ht="12.75" customHeight="1">
      <c r="B570" s="249"/>
      <c r="C570" s="253"/>
      <c r="D570" s="253"/>
      <c r="F570" s="249"/>
      <c r="G570" s="249"/>
      <c r="H570" s="249"/>
    </row>
    <row r="571" spans="2:8" ht="12.75" customHeight="1">
      <c r="B571" s="249"/>
      <c r="C571" s="253"/>
      <c r="D571" s="253"/>
      <c r="F571" s="249"/>
      <c r="G571" s="249"/>
      <c r="H571" s="249"/>
    </row>
    <row r="572" spans="2:8" ht="12.75" customHeight="1">
      <c r="B572" s="249"/>
      <c r="C572" s="253"/>
      <c r="D572" s="253"/>
      <c r="F572" s="249"/>
      <c r="G572" s="249"/>
      <c r="H572" s="249"/>
    </row>
    <row r="573" spans="2:8" ht="12.75" customHeight="1">
      <c r="B573" s="249"/>
      <c r="C573" s="253"/>
      <c r="D573" s="253"/>
      <c r="F573" s="249"/>
      <c r="G573" s="249"/>
      <c r="H573" s="249"/>
    </row>
    <row r="574" spans="2:8" ht="12.75" customHeight="1">
      <c r="B574" s="249"/>
      <c r="C574" s="253"/>
      <c r="D574" s="253"/>
      <c r="F574" s="249"/>
      <c r="G574" s="249"/>
      <c r="H574" s="249"/>
    </row>
    <row r="575" spans="2:8" ht="12.75" customHeight="1">
      <c r="B575" s="249"/>
      <c r="C575" s="253"/>
      <c r="D575" s="253"/>
      <c r="F575" s="249"/>
      <c r="G575" s="249"/>
      <c r="H575" s="249"/>
    </row>
    <row r="576" spans="2:8" ht="12.75" customHeight="1">
      <c r="B576" s="249"/>
      <c r="C576" s="253"/>
      <c r="D576" s="253"/>
      <c r="F576" s="249"/>
      <c r="G576" s="249"/>
      <c r="H576" s="249"/>
    </row>
    <row r="577" spans="2:8" ht="12.75" customHeight="1">
      <c r="B577" s="249"/>
      <c r="C577" s="253"/>
      <c r="D577" s="253"/>
      <c r="F577" s="249"/>
      <c r="G577" s="249"/>
      <c r="H577" s="249"/>
    </row>
    <row r="578" spans="2:8" ht="12.75" customHeight="1">
      <c r="B578" s="249"/>
      <c r="C578" s="253"/>
      <c r="D578" s="253"/>
      <c r="F578" s="249"/>
      <c r="G578" s="249"/>
      <c r="H578" s="249"/>
    </row>
    <row r="579" spans="2:8" ht="12.75" customHeight="1">
      <c r="B579" s="249"/>
      <c r="C579" s="253"/>
      <c r="D579" s="253"/>
      <c r="F579" s="249"/>
      <c r="G579" s="249"/>
      <c r="H579" s="249"/>
    </row>
    <row r="580" spans="2:8" ht="12.75" customHeight="1">
      <c r="B580" s="249"/>
      <c r="C580" s="253"/>
      <c r="D580" s="253"/>
      <c r="F580" s="249"/>
      <c r="G580" s="249"/>
      <c r="H580" s="249"/>
    </row>
    <row r="581" spans="2:8" ht="12.75" customHeight="1">
      <c r="B581" s="249"/>
      <c r="C581" s="253"/>
      <c r="D581" s="253"/>
      <c r="F581" s="249"/>
      <c r="G581" s="249"/>
      <c r="H581" s="249"/>
    </row>
    <row r="582" spans="2:8" ht="12.75" customHeight="1">
      <c r="B582" s="249"/>
      <c r="C582" s="253"/>
      <c r="D582" s="253"/>
      <c r="F582" s="249"/>
      <c r="G582" s="249"/>
      <c r="H582" s="249"/>
    </row>
    <row r="583" spans="2:8" ht="12.75" customHeight="1">
      <c r="B583" s="249"/>
      <c r="C583" s="253"/>
      <c r="D583" s="253"/>
      <c r="F583" s="249"/>
      <c r="G583" s="249"/>
      <c r="H583" s="249"/>
    </row>
    <row r="584" spans="2:8" ht="12.75" customHeight="1">
      <c r="B584" s="249"/>
      <c r="C584" s="253"/>
      <c r="D584" s="253"/>
      <c r="F584" s="249"/>
      <c r="G584" s="249"/>
      <c r="H584" s="249"/>
    </row>
    <row r="585" spans="2:8" ht="12.75" customHeight="1">
      <c r="B585" s="249"/>
      <c r="C585" s="253"/>
      <c r="D585" s="253"/>
      <c r="F585" s="249"/>
      <c r="G585" s="249"/>
      <c r="H585" s="249"/>
    </row>
    <row r="586" spans="2:8" ht="12.75" customHeight="1">
      <c r="B586" s="249"/>
      <c r="C586" s="253"/>
      <c r="D586" s="253"/>
      <c r="F586" s="249"/>
      <c r="G586" s="249"/>
      <c r="H586" s="249"/>
    </row>
    <row r="587" spans="2:8" ht="12.75" customHeight="1">
      <c r="B587" s="249"/>
      <c r="C587" s="253"/>
      <c r="D587" s="253"/>
      <c r="F587" s="249"/>
      <c r="G587" s="249"/>
      <c r="H587" s="249"/>
    </row>
    <row r="588" spans="2:8" ht="12.75" customHeight="1">
      <c r="B588" s="249"/>
      <c r="C588" s="253"/>
      <c r="D588" s="253"/>
      <c r="F588" s="249"/>
      <c r="G588" s="249"/>
      <c r="H588" s="249"/>
    </row>
    <row r="589" spans="2:8" ht="12.75" customHeight="1">
      <c r="B589" s="249"/>
      <c r="C589" s="253"/>
      <c r="D589" s="253"/>
      <c r="F589" s="249"/>
      <c r="G589" s="249"/>
      <c r="H589" s="249"/>
    </row>
    <row r="590" spans="2:8" ht="12.75" customHeight="1">
      <c r="B590" s="249"/>
      <c r="C590" s="253"/>
      <c r="D590" s="253"/>
      <c r="F590" s="249"/>
      <c r="G590" s="249"/>
      <c r="H590" s="249"/>
    </row>
    <row r="591" spans="2:8" ht="12.75" customHeight="1">
      <c r="B591" s="249"/>
      <c r="C591" s="253"/>
      <c r="D591" s="253"/>
      <c r="F591" s="249"/>
      <c r="G591" s="249"/>
      <c r="H591" s="249"/>
    </row>
    <row r="592" spans="2:8" ht="12.75" customHeight="1">
      <c r="B592" s="249"/>
      <c r="C592" s="253"/>
      <c r="D592" s="253"/>
      <c r="F592" s="249"/>
      <c r="G592" s="249"/>
      <c r="H592" s="249"/>
    </row>
    <row r="593" spans="2:8" ht="12.75" customHeight="1">
      <c r="B593" s="249"/>
      <c r="C593" s="253"/>
      <c r="D593" s="253"/>
      <c r="F593" s="249"/>
      <c r="G593" s="249"/>
      <c r="H593" s="249"/>
    </row>
    <row r="594" spans="2:8" ht="12.75" customHeight="1">
      <c r="B594" s="249"/>
      <c r="C594" s="253"/>
      <c r="D594" s="253"/>
      <c r="F594" s="249"/>
      <c r="G594" s="249"/>
      <c r="H594" s="249"/>
    </row>
    <row r="595" spans="2:8" ht="12.75" customHeight="1">
      <c r="B595" s="249"/>
      <c r="C595" s="253"/>
      <c r="D595" s="253"/>
      <c r="F595" s="249"/>
      <c r="G595" s="249"/>
      <c r="H595" s="249"/>
    </row>
    <row r="596" spans="2:8" ht="12.75" customHeight="1">
      <c r="B596" s="249"/>
      <c r="C596" s="253"/>
      <c r="D596" s="253"/>
      <c r="F596" s="249"/>
      <c r="G596" s="249"/>
      <c r="H596" s="249"/>
    </row>
    <row r="597" spans="2:8" ht="12.75" customHeight="1">
      <c r="B597" s="249"/>
      <c r="C597" s="253"/>
      <c r="D597" s="253"/>
      <c r="F597" s="249"/>
      <c r="G597" s="249"/>
      <c r="H597" s="249"/>
    </row>
    <row r="598" spans="2:8" ht="12.75" customHeight="1">
      <c r="B598" s="249"/>
      <c r="C598" s="253"/>
      <c r="D598" s="253"/>
      <c r="F598" s="249"/>
      <c r="G598" s="249"/>
      <c r="H598" s="249"/>
    </row>
    <row r="599" spans="2:8" ht="12.75" customHeight="1">
      <c r="B599" s="249"/>
      <c r="C599" s="253"/>
      <c r="D599" s="253"/>
      <c r="F599" s="249"/>
      <c r="G599" s="249"/>
      <c r="H599" s="249"/>
    </row>
    <row r="600" spans="2:8" ht="12.75" customHeight="1">
      <c r="B600" s="249"/>
      <c r="C600" s="253"/>
      <c r="D600" s="253"/>
      <c r="F600" s="249"/>
      <c r="G600" s="249"/>
      <c r="H600" s="249"/>
    </row>
    <row r="601" spans="2:8" ht="12.75" customHeight="1">
      <c r="B601" s="249"/>
      <c r="C601" s="253"/>
      <c r="D601" s="253"/>
      <c r="F601" s="249"/>
      <c r="G601" s="249"/>
      <c r="H601" s="249"/>
    </row>
    <row r="602" spans="2:8" ht="12.75" customHeight="1">
      <c r="B602" s="249"/>
      <c r="C602" s="253"/>
      <c r="D602" s="253"/>
      <c r="F602" s="249"/>
      <c r="G602" s="249"/>
      <c r="H602" s="249"/>
    </row>
    <row r="603" spans="2:8" ht="12.75" customHeight="1">
      <c r="B603" s="249"/>
      <c r="C603" s="253"/>
      <c r="D603" s="253"/>
      <c r="F603" s="249"/>
      <c r="G603" s="249"/>
      <c r="H603" s="249"/>
    </row>
    <row r="604" spans="2:8" ht="12.75" customHeight="1">
      <c r="B604" s="249"/>
      <c r="C604" s="337"/>
      <c r="D604" s="337"/>
      <c r="F604" s="249"/>
      <c r="G604" s="249"/>
      <c r="H604" s="249"/>
    </row>
    <row r="605" spans="2:8" ht="12.75" customHeight="1">
      <c r="B605" s="249"/>
      <c r="C605" s="337"/>
      <c r="D605" s="337"/>
      <c r="F605" s="249"/>
      <c r="G605" s="249"/>
      <c r="H605" s="249"/>
    </row>
    <row r="606" spans="2:8" ht="12.75" customHeight="1">
      <c r="B606" s="249"/>
      <c r="C606" s="337"/>
      <c r="D606" s="337"/>
      <c r="F606" s="249"/>
      <c r="G606" s="249"/>
      <c r="H606" s="249"/>
    </row>
    <row r="607" spans="2:8" ht="12.75" customHeight="1">
      <c r="B607" s="249"/>
      <c r="C607" s="337"/>
      <c r="D607" s="337"/>
      <c r="F607" s="249"/>
      <c r="G607" s="249"/>
      <c r="H607" s="249"/>
    </row>
    <row r="608" spans="2:8" ht="12.75" customHeight="1">
      <c r="B608" s="249"/>
      <c r="C608" s="337"/>
      <c r="D608" s="337"/>
      <c r="F608" s="249"/>
      <c r="G608" s="249"/>
      <c r="H608" s="249"/>
    </row>
    <row r="609" spans="2:8" ht="12.75" customHeight="1">
      <c r="B609" s="249"/>
      <c r="C609" s="337"/>
      <c r="D609" s="337"/>
      <c r="F609" s="249"/>
      <c r="G609" s="249"/>
      <c r="H609" s="249"/>
    </row>
    <row r="610" spans="2:8" ht="12.75" customHeight="1">
      <c r="B610" s="249"/>
      <c r="C610" s="337"/>
      <c r="D610" s="337"/>
      <c r="F610" s="249"/>
      <c r="G610" s="249"/>
      <c r="H610" s="249"/>
    </row>
    <row r="611" spans="2:8" ht="12.75" customHeight="1">
      <c r="B611" s="249"/>
      <c r="C611" s="337"/>
      <c r="D611" s="337"/>
      <c r="F611" s="249"/>
      <c r="G611" s="249"/>
      <c r="H611" s="249"/>
    </row>
    <row r="612" spans="2:8" ht="12.75" customHeight="1">
      <c r="B612" s="249"/>
      <c r="C612" s="337"/>
      <c r="D612" s="337"/>
      <c r="F612" s="249"/>
      <c r="G612" s="249"/>
      <c r="H612" s="249"/>
    </row>
    <row r="613" spans="2:8" ht="12.75" customHeight="1">
      <c r="B613" s="249"/>
      <c r="C613" s="337"/>
      <c r="D613" s="337"/>
      <c r="F613" s="249"/>
      <c r="G613" s="249"/>
      <c r="H613" s="249"/>
    </row>
    <row r="614" spans="2:8" ht="12.75" customHeight="1">
      <c r="B614" s="249"/>
      <c r="C614" s="337"/>
      <c r="D614" s="337"/>
      <c r="F614" s="249"/>
      <c r="G614" s="249"/>
      <c r="H614" s="249"/>
    </row>
    <row r="615" spans="2:8" ht="12.75" customHeight="1">
      <c r="B615" s="249"/>
      <c r="C615" s="337"/>
      <c r="D615" s="337"/>
      <c r="F615" s="249"/>
      <c r="G615" s="249"/>
      <c r="H615" s="249"/>
    </row>
    <row r="616" spans="2:8" ht="12.75" customHeight="1">
      <c r="B616" s="249"/>
      <c r="C616" s="337"/>
      <c r="D616" s="337"/>
      <c r="F616" s="249"/>
      <c r="G616" s="249"/>
      <c r="H616" s="249"/>
    </row>
    <row r="617" spans="2:8" ht="12.75" customHeight="1">
      <c r="B617" s="249"/>
      <c r="C617" s="337"/>
      <c r="D617" s="337"/>
      <c r="G617"/>
      <c r="H617"/>
    </row>
    <row r="618" spans="2:8" ht="12.75" customHeight="1">
      <c r="B618" s="249"/>
      <c r="C618" s="337"/>
      <c r="D618" s="337"/>
      <c r="G618"/>
      <c r="H618"/>
    </row>
    <row r="619" spans="2:8" ht="12.75" customHeight="1">
      <c r="B619" s="249"/>
      <c r="C619" s="337"/>
      <c r="D619" s="337"/>
      <c r="G619"/>
      <c r="H619"/>
    </row>
    <row r="620" spans="2:8" ht="12.75" customHeight="1">
      <c r="B620" s="249"/>
      <c r="C620" s="337"/>
      <c r="D620" s="337"/>
      <c r="G620"/>
      <c r="H620"/>
    </row>
    <row r="621" spans="2:8" ht="12.75" customHeight="1">
      <c r="B621" s="249"/>
      <c r="C621" s="337"/>
      <c r="D621" s="337"/>
      <c r="G621"/>
      <c r="H621"/>
    </row>
    <row r="622" spans="2:8" ht="12.75" customHeight="1">
      <c r="B622" s="249"/>
      <c r="C622" s="337"/>
      <c r="D622" s="337"/>
      <c r="G622"/>
      <c r="H622"/>
    </row>
    <row r="623" spans="2:8" ht="12.75" customHeight="1">
      <c r="B623" s="249"/>
      <c r="C623" s="337"/>
      <c r="D623" s="337"/>
      <c r="G623"/>
      <c r="H623"/>
    </row>
    <row r="624" spans="2:8" ht="12.75" customHeight="1">
      <c r="B624" s="249"/>
      <c r="C624" s="337"/>
      <c r="D624" s="337"/>
      <c r="G624"/>
      <c r="H624"/>
    </row>
    <row r="625" spans="2:8" ht="12.75" customHeight="1">
      <c r="B625" s="249"/>
      <c r="C625" s="337"/>
      <c r="D625" s="337"/>
      <c r="G625"/>
      <c r="H625"/>
    </row>
    <row r="626" spans="2:8" ht="12.75" customHeight="1">
      <c r="B626" s="249"/>
      <c r="C626" s="337"/>
      <c r="D626" s="337"/>
      <c r="G626"/>
      <c r="H626"/>
    </row>
    <row r="627" spans="2:8" ht="12.75" customHeight="1">
      <c r="B627" s="249"/>
      <c r="C627" s="337"/>
      <c r="D627" s="337"/>
      <c r="G627"/>
      <c r="H627"/>
    </row>
    <row r="628" spans="2:8" ht="12.75" customHeight="1">
      <c r="B628" s="249"/>
      <c r="C628" s="337"/>
      <c r="D628" s="337"/>
      <c r="G628"/>
      <c r="H628"/>
    </row>
    <row r="629" spans="2:8" ht="12.75" customHeight="1">
      <c r="B629" s="249"/>
      <c r="C629" s="337"/>
      <c r="D629" s="337"/>
      <c r="G629"/>
      <c r="H629"/>
    </row>
    <row r="630" spans="2:8" ht="12.75" customHeight="1">
      <c r="B630" s="249"/>
      <c r="C630" s="337"/>
      <c r="D630" s="337"/>
      <c r="G630"/>
      <c r="H630"/>
    </row>
    <row r="631" spans="2:8" ht="12.75" customHeight="1">
      <c r="B631" s="249"/>
      <c r="C631" s="337"/>
      <c r="D631" s="337"/>
      <c r="G631"/>
      <c r="H631"/>
    </row>
    <row r="632" spans="2:8" ht="12.75" customHeight="1">
      <c r="B632" s="249"/>
      <c r="C632" s="337"/>
      <c r="D632" s="337"/>
      <c r="G632"/>
      <c r="H632"/>
    </row>
    <row r="633" spans="2:8" ht="12.75" customHeight="1">
      <c r="B633" s="249"/>
      <c r="C633" s="337"/>
      <c r="D633" s="337"/>
      <c r="G633"/>
      <c r="H633"/>
    </row>
    <row r="634" spans="2:8" ht="12.75" customHeight="1">
      <c r="B634" s="249"/>
      <c r="C634" s="337"/>
      <c r="D634" s="337"/>
      <c r="G634"/>
      <c r="H634"/>
    </row>
    <row r="635" spans="2:8" ht="12.75" customHeight="1">
      <c r="B635" s="249"/>
      <c r="C635" s="337"/>
      <c r="D635" s="337"/>
      <c r="G635"/>
      <c r="H635"/>
    </row>
    <row r="636" spans="2:8" ht="12.75" customHeight="1">
      <c r="B636" s="249"/>
      <c r="C636" s="337"/>
      <c r="D636" s="337"/>
      <c r="G636"/>
      <c r="H636"/>
    </row>
    <row r="637" spans="2:8" ht="12.75" customHeight="1">
      <c r="B637" s="249"/>
      <c r="C637" s="337"/>
      <c r="D637" s="337"/>
      <c r="G637"/>
      <c r="H637"/>
    </row>
    <row r="638" spans="2:8" ht="12.75" customHeight="1">
      <c r="B638" s="249"/>
      <c r="C638" s="337"/>
      <c r="D638" s="337"/>
      <c r="G638"/>
      <c r="H638"/>
    </row>
    <row r="639" spans="2:8" ht="12.75" customHeight="1">
      <c r="B639" s="249"/>
      <c r="C639" s="337"/>
      <c r="D639" s="337"/>
      <c r="G639"/>
      <c r="H639"/>
    </row>
    <row r="640" spans="2:8" ht="12.75" customHeight="1">
      <c r="B640" s="249"/>
      <c r="C640" s="337"/>
      <c r="D640" s="337"/>
      <c r="G640"/>
      <c r="H640"/>
    </row>
    <row r="641" spans="2:8" ht="12.75" customHeight="1">
      <c r="B641" s="249"/>
      <c r="C641" s="337"/>
      <c r="D641" s="337"/>
      <c r="G641"/>
      <c r="H641"/>
    </row>
    <row r="642" spans="2:8" ht="12.75" customHeight="1">
      <c r="B642" s="249"/>
      <c r="C642" s="337"/>
      <c r="D642" s="337"/>
      <c r="G642"/>
      <c r="H642"/>
    </row>
    <row r="643" spans="2:8" ht="12.75" customHeight="1">
      <c r="B643" s="249"/>
      <c r="C643" s="337"/>
      <c r="D643" s="337"/>
      <c r="G643"/>
      <c r="H643"/>
    </row>
    <row r="644" spans="2:8" ht="12.75" customHeight="1">
      <c r="B644" s="249"/>
      <c r="C644" s="337"/>
      <c r="D644" s="337"/>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24" customWidth="1"/>
    <col min="5" max="5" width="10" style="109" bestFit="1" customWidth="1"/>
  </cols>
  <sheetData>
    <row r="1" spans="1:6" s="6" customFormat="1" ht="12.75" customHeight="1">
      <c r="A1" s="16" t="s">
        <v>17</v>
      </c>
      <c r="B1" s="17"/>
      <c r="C1" s="19"/>
    </row>
    <row r="2" spans="1:6" s="109" customFormat="1" ht="12.75" customHeight="1">
      <c r="A2" s="1" t="s">
        <v>929</v>
      </c>
      <c r="B2"/>
      <c r="C2" s="111"/>
    </row>
    <row r="3" spans="1:6">
      <c r="A3" s="132"/>
      <c r="B3" s="133"/>
      <c r="C3" s="134"/>
    </row>
    <row r="4" spans="1:6" ht="15">
      <c r="A4" s="244" t="s">
        <v>91</v>
      </c>
      <c r="B4" s="135"/>
      <c r="C4" s="136"/>
      <c r="D4" s="325"/>
      <c r="E4" s="412"/>
    </row>
    <row r="5" spans="1:6" ht="15">
      <c r="A5" s="137" t="s">
        <v>18</v>
      </c>
      <c r="B5" s="135"/>
      <c r="C5" s="138" t="s">
        <v>11</v>
      </c>
      <c r="D5" s="325"/>
      <c r="E5" s="412"/>
    </row>
    <row r="6" spans="1:6" ht="15">
      <c r="A6" s="137"/>
      <c r="B6" s="135"/>
      <c r="C6" s="138"/>
      <c r="D6" s="325"/>
      <c r="E6" s="412" t="s">
        <v>19</v>
      </c>
    </row>
    <row r="7" spans="1:6" ht="15">
      <c r="A7" s="137"/>
      <c r="B7" s="135"/>
      <c r="C7" s="138"/>
      <c r="D7" s="325"/>
      <c r="E7" s="412"/>
    </row>
    <row r="8" spans="1:6" ht="14.25" customHeight="1">
      <c r="A8" t="s">
        <v>654</v>
      </c>
      <c r="B8" t="s">
        <v>1020</v>
      </c>
      <c r="C8" s="255" t="s">
        <v>1021</v>
      </c>
      <c r="D8" s="255" t="s">
        <v>92</v>
      </c>
      <c r="E8" s="413">
        <v>22700</v>
      </c>
      <c r="F8" s="158"/>
    </row>
    <row r="9" spans="1:6" ht="14.25">
      <c r="A9" t="s">
        <v>654</v>
      </c>
      <c r="B9" t="s">
        <v>1020</v>
      </c>
      <c r="C9" s="255" t="s">
        <v>1021</v>
      </c>
      <c r="D9" s="255" t="s">
        <v>580</v>
      </c>
      <c r="E9" s="413">
        <v>24610</v>
      </c>
      <c r="F9" s="158"/>
    </row>
    <row r="10" spans="1:6" ht="14.25">
      <c r="A10" t="s">
        <v>654</v>
      </c>
      <c r="B10" t="s">
        <v>1020</v>
      </c>
      <c r="C10" s="255" t="s">
        <v>1022</v>
      </c>
      <c r="D10" s="255" t="s">
        <v>92</v>
      </c>
      <c r="E10" s="413">
        <v>24640</v>
      </c>
      <c r="F10" s="158"/>
    </row>
    <row r="11" spans="1:6" ht="14.25">
      <c r="A11" t="s">
        <v>654</v>
      </c>
      <c r="B11" t="s">
        <v>1020</v>
      </c>
      <c r="C11" s="255" t="s">
        <v>1023</v>
      </c>
      <c r="D11" s="255" t="s">
        <v>580</v>
      </c>
      <c r="E11" s="413">
        <v>26540</v>
      </c>
      <c r="F11" s="158"/>
    </row>
    <row r="12" spans="1:6" ht="14.25">
      <c r="A12" t="s">
        <v>654</v>
      </c>
      <c r="B12" t="s">
        <v>1020</v>
      </c>
      <c r="C12" s="255" t="s">
        <v>1024</v>
      </c>
      <c r="D12" s="255" t="s">
        <v>92</v>
      </c>
      <c r="E12" s="413">
        <v>30300</v>
      </c>
      <c r="F12" s="158"/>
    </row>
    <row r="13" spans="1:6" ht="14.25">
      <c r="A13" t="s">
        <v>654</v>
      </c>
      <c r="B13" t="s">
        <v>1020</v>
      </c>
      <c r="C13" s="255" t="s">
        <v>1025</v>
      </c>
      <c r="D13" s="255" t="s">
        <v>580</v>
      </c>
      <c r="E13" s="413">
        <v>31970</v>
      </c>
      <c r="F13" s="158"/>
    </row>
    <row r="14" spans="1:6" ht="14.25">
      <c r="A14" t="s">
        <v>654</v>
      </c>
      <c r="B14" t="s">
        <v>1026</v>
      </c>
      <c r="C14" s="255" t="s">
        <v>1022</v>
      </c>
      <c r="D14" s="255" t="s">
        <v>92</v>
      </c>
      <c r="E14" s="413">
        <v>28960</v>
      </c>
      <c r="F14" s="158"/>
    </row>
    <row r="15" spans="1:6" ht="14.25">
      <c r="A15" t="s">
        <v>654</v>
      </c>
      <c r="B15" t="s">
        <v>1026</v>
      </c>
      <c r="C15" s="255" t="s">
        <v>1023</v>
      </c>
      <c r="D15" s="255" t="s">
        <v>580</v>
      </c>
      <c r="E15" s="413">
        <v>30870</v>
      </c>
      <c r="F15" s="158"/>
    </row>
    <row r="16" spans="1:6" ht="14.25">
      <c r="A16" t="s">
        <v>654</v>
      </c>
      <c r="B16" t="s">
        <v>1026</v>
      </c>
      <c r="C16" s="255" t="s">
        <v>1024</v>
      </c>
      <c r="D16" s="255" t="s">
        <v>92</v>
      </c>
      <c r="E16" s="413">
        <v>33470</v>
      </c>
      <c r="F16" s="158"/>
    </row>
    <row r="17" spans="1:6" ht="14.25">
      <c r="A17" t="s">
        <v>654</v>
      </c>
      <c r="B17" t="s">
        <v>1026</v>
      </c>
      <c r="C17" s="255" t="s">
        <v>1025</v>
      </c>
      <c r="D17" s="255" t="s">
        <v>580</v>
      </c>
      <c r="E17" s="413">
        <v>35540</v>
      </c>
      <c r="F17" s="158"/>
    </row>
    <row r="18" spans="1:6" ht="14.25">
      <c r="A18" t="s">
        <v>654</v>
      </c>
      <c r="B18" t="s">
        <v>1027</v>
      </c>
      <c r="C18" s="255" t="s">
        <v>1022</v>
      </c>
      <c r="D18" s="255" t="s">
        <v>92</v>
      </c>
      <c r="E18" s="413">
        <v>28960</v>
      </c>
      <c r="F18" s="158"/>
    </row>
    <row r="19" spans="1:6" ht="14.25" customHeight="1">
      <c r="A19" t="s">
        <v>654</v>
      </c>
      <c r="B19" t="s">
        <v>1027</v>
      </c>
      <c r="C19" s="255" t="s">
        <v>1023</v>
      </c>
      <c r="D19" s="255" t="s">
        <v>580</v>
      </c>
      <c r="E19" s="413">
        <v>30870</v>
      </c>
      <c r="F19" s="158"/>
    </row>
    <row r="20" spans="1:6" ht="14.25">
      <c r="A20" t="s">
        <v>654</v>
      </c>
      <c r="B20" t="s">
        <v>1027</v>
      </c>
      <c r="C20" s="255" t="s">
        <v>1024</v>
      </c>
      <c r="D20" s="255" t="s">
        <v>92</v>
      </c>
      <c r="E20" s="413">
        <v>33470</v>
      </c>
      <c r="F20" s="158"/>
    </row>
    <row r="21" spans="1:6" ht="14.25">
      <c r="A21" t="s">
        <v>654</v>
      </c>
      <c r="B21" t="s">
        <v>1027</v>
      </c>
      <c r="C21" s="255" t="s">
        <v>1025</v>
      </c>
      <c r="D21" s="255" t="s">
        <v>580</v>
      </c>
      <c r="E21" s="413">
        <v>35540</v>
      </c>
      <c r="F21" s="158"/>
    </row>
    <row r="22" spans="1:6" ht="14.25">
      <c r="A22" t="s">
        <v>654</v>
      </c>
      <c r="B22" t="s">
        <v>1891</v>
      </c>
      <c r="C22" s="109" t="s">
        <v>1022</v>
      </c>
      <c r="D22" s="324" t="s">
        <v>92</v>
      </c>
      <c r="E22" s="413">
        <v>30920</v>
      </c>
      <c r="F22" s="158"/>
    </row>
    <row r="23" spans="1:6" ht="14.25">
      <c r="A23" t="s">
        <v>654</v>
      </c>
      <c r="B23" t="s">
        <v>1891</v>
      </c>
      <c r="C23" t="s">
        <v>1023</v>
      </c>
      <c r="D23" s="324" t="s">
        <v>580</v>
      </c>
      <c r="E23" s="413">
        <v>32870</v>
      </c>
      <c r="F23" s="158"/>
    </row>
    <row r="24" spans="1:6" ht="14.25">
      <c r="A24" t="s">
        <v>654</v>
      </c>
      <c r="B24" t="s">
        <v>1891</v>
      </c>
      <c r="C24" t="s">
        <v>1024</v>
      </c>
      <c r="D24" s="324" t="s">
        <v>92</v>
      </c>
      <c r="E24" s="413">
        <v>36960</v>
      </c>
      <c r="F24" s="158"/>
    </row>
    <row r="25" spans="1:6" ht="14.25">
      <c r="A25" t="s">
        <v>654</v>
      </c>
      <c r="B25" t="s">
        <v>1891</v>
      </c>
      <c r="C25" t="s">
        <v>1025</v>
      </c>
      <c r="D25" s="324" t="s">
        <v>580</v>
      </c>
      <c r="E25" s="413">
        <v>37250</v>
      </c>
      <c r="F25" s="158"/>
    </row>
    <row r="26" spans="1:6" ht="14.25">
      <c r="A26" t="s">
        <v>654</v>
      </c>
      <c r="B26" t="s">
        <v>1028</v>
      </c>
      <c r="C26" s="255" t="s">
        <v>1029</v>
      </c>
      <c r="D26" s="255" t="s">
        <v>92</v>
      </c>
      <c r="E26" s="413">
        <v>42200</v>
      </c>
      <c r="F26" s="158"/>
    </row>
    <row r="27" spans="1:6" ht="14.25">
      <c r="A27" t="s">
        <v>654</v>
      </c>
      <c r="B27" t="s">
        <v>1028</v>
      </c>
      <c r="C27" s="255" t="s">
        <v>1029</v>
      </c>
      <c r="D27" s="255" t="s">
        <v>580</v>
      </c>
      <c r="E27" s="413">
        <v>42220</v>
      </c>
      <c r="F27" s="158"/>
    </row>
    <row r="28" spans="1:6" ht="14.25">
      <c r="A28" t="s">
        <v>654</v>
      </c>
      <c r="B28" t="s">
        <v>1028</v>
      </c>
      <c r="C28" s="255" t="s">
        <v>1892</v>
      </c>
      <c r="D28" s="255" t="s">
        <v>92</v>
      </c>
      <c r="E28" s="413">
        <v>52040</v>
      </c>
      <c r="F28" s="158"/>
    </row>
    <row r="29" spans="1:6" ht="14.25">
      <c r="A29" t="s">
        <v>654</v>
      </c>
      <c r="B29" t="s">
        <v>1028</v>
      </c>
      <c r="C29" s="255" t="s">
        <v>1892</v>
      </c>
      <c r="D29" s="255" t="s">
        <v>580</v>
      </c>
      <c r="E29" s="413">
        <v>53050</v>
      </c>
      <c r="F29" s="158"/>
    </row>
    <row r="30" spans="1:6" ht="14.25">
      <c r="A30" t="s">
        <v>654</v>
      </c>
      <c r="B30" t="s">
        <v>1030</v>
      </c>
      <c r="C30" s="255" t="s">
        <v>917</v>
      </c>
      <c r="D30" s="255" t="s">
        <v>580</v>
      </c>
      <c r="E30" s="413">
        <v>35090</v>
      </c>
      <c r="F30" s="158"/>
    </row>
    <row r="31" spans="1:6" ht="14.25" customHeight="1">
      <c r="A31" t="s">
        <v>654</v>
      </c>
      <c r="B31" t="s">
        <v>1030</v>
      </c>
      <c r="C31" s="255" t="s">
        <v>918</v>
      </c>
      <c r="D31" s="255" t="s">
        <v>580</v>
      </c>
      <c r="E31" s="413">
        <v>37550</v>
      </c>
      <c r="F31" s="158"/>
    </row>
    <row r="32" spans="1:6" ht="14.25">
      <c r="A32" t="s">
        <v>654</v>
      </c>
      <c r="B32" t="s">
        <v>1030</v>
      </c>
      <c r="C32" s="255" t="s">
        <v>919</v>
      </c>
      <c r="D32" s="255" t="s">
        <v>580</v>
      </c>
      <c r="E32" s="413">
        <v>42470</v>
      </c>
      <c r="F32" s="158"/>
    </row>
    <row r="33" spans="1:6" ht="14.25">
      <c r="A33" t="s">
        <v>1893</v>
      </c>
      <c r="B33" t="s">
        <v>1030</v>
      </c>
      <c r="C33" t="s">
        <v>1440</v>
      </c>
      <c r="D33" s="324" t="s">
        <v>580</v>
      </c>
      <c r="E33" s="413">
        <v>45550</v>
      </c>
      <c r="F33" s="158"/>
    </row>
    <row r="34" spans="1:6" ht="14.25">
      <c r="A34" t="s">
        <v>655</v>
      </c>
      <c r="B34" t="s">
        <v>1030</v>
      </c>
      <c r="C34" t="s">
        <v>1549</v>
      </c>
      <c r="D34" s="324" t="s">
        <v>580</v>
      </c>
      <c r="E34" s="413">
        <v>43150</v>
      </c>
      <c r="F34" s="158"/>
    </row>
    <row r="35" spans="1:6">
      <c r="F35" s="158"/>
    </row>
    <row r="36" spans="1:6" ht="14.25">
      <c r="A36" t="s">
        <v>655</v>
      </c>
      <c r="B36" t="s">
        <v>1020</v>
      </c>
      <c r="C36" s="255" t="s">
        <v>1021</v>
      </c>
      <c r="D36" s="255" t="s">
        <v>92</v>
      </c>
      <c r="E36" s="413">
        <v>23650</v>
      </c>
      <c r="F36" s="158"/>
    </row>
    <row r="37" spans="1:6" ht="14.25" customHeight="1">
      <c r="A37" t="s">
        <v>655</v>
      </c>
      <c r="B37" t="s">
        <v>1020</v>
      </c>
      <c r="C37" s="255" t="s">
        <v>1021</v>
      </c>
      <c r="D37" s="255" t="s">
        <v>580</v>
      </c>
      <c r="E37" s="413">
        <v>25770</v>
      </c>
      <c r="F37" s="158"/>
    </row>
    <row r="38" spans="1:6" ht="14.25" customHeight="1">
      <c r="A38" t="s">
        <v>655</v>
      </c>
      <c r="B38" t="s">
        <v>1020</v>
      </c>
      <c r="C38" s="255" t="s">
        <v>1022</v>
      </c>
      <c r="D38" s="255" t="s">
        <v>92</v>
      </c>
      <c r="E38" s="413">
        <v>25540</v>
      </c>
      <c r="F38" s="158"/>
    </row>
    <row r="39" spans="1:6" ht="14.25" customHeight="1">
      <c r="A39" t="s">
        <v>655</v>
      </c>
      <c r="B39" t="s">
        <v>1020</v>
      </c>
      <c r="C39" s="255" t="s">
        <v>1023</v>
      </c>
      <c r="D39" s="255" t="s">
        <v>580</v>
      </c>
      <c r="E39" s="413">
        <v>27660</v>
      </c>
      <c r="F39" s="158"/>
    </row>
    <row r="40" spans="1:6" ht="14.25">
      <c r="A40" t="s">
        <v>655</v>
      </c>
      <c r="B40" t="s">
        <v>1020</v>
      </c>
      <c r="C40" s="255" t="s">
        <v>1024</v>
      </c>
      <c r="D40" s="255" t="s">
        <v>92</v>
      </c>
      <c r="E40" s="413">
        <v>31820</v>
      </c>
      <c r="F40" s="158"/>
    </row>
    <row r="41" spans="1:6" ht="14.25" customHeight="1">
      <c r="A41" t="s">
        <v>655</v>
      </c>
      <c r="B41" t="s">
        <v>1020</v>
      </c>
      <c r="C41" s="255" t="s">
        <v>1025</v>
      </c>
      <c r="D41" s="255" t="s">
        <v>580</v>
      </c>
      <c r="E41" s="413">
        <v>32950</v>
      </c>
      <c r="F41" s="158"/>
    </row>
    <row r="42" spans="1:6" ht="14.25">
      <c r="A42" t="s">
        <v>655</v>
      </c>
      <c r="B42" t="s">
        <v>1026</v>
      </c>
      <c r="C42" s="255" t="s">
        <v>1022</v>
      </c>
      <c r="D42" s="255" t="s">
        <v>92</v>
      </c>
      <c r="E42" s="413">
        <v>29870</v>
      </c>
      <c r="F42" s="158"/>
    </row>
    <row r="43" spans="1:6" ht="14.25">
      <c r="A43" t="s">
        <v>655</v>
      </c>
      <c r="B43" t="s">
        <v>1026</v>
      </c>
      <c r="C43" s="255" t="s">
        <v>1023</v>
      </c>
      <c r="D43" s="255" t="s">
        <v>580</v>
      </c>
      <c r="E43" s="413">
        <v>31780</v>
      </c>
      <c r="F43" s="158"/>
    </row>
    <row r="44" spans="1:6" ht="14.25">
      <c r="A44" t="s">
        <v>655</v>
      </c>
      <c r="B44" t="s">
        <v>1026</v>
      </c>
      <c r="C44" s="255" t="s">
        <v>1024</v>
      </c>
      <c r="D44" s="255" t="s">
        <v>92</v>
      </c>
      <c r="E44" s="413">
        <v>35050</v>
      </c>
      <c r="F44" s="158"/>
    </row>
    <row r="45" spans="1:6" ht="14.25">
      <c r="A45" t="s">
        <v>655</v>
      </c>
      <c r="B45" t="s">
        <v>1026</v>
      </c>
      <c r="C45" s="255" t="s">
        <v>1025</v>
      </c>
      <c r="D45" s="255" t="s">
        <v>580</v>
      </c>
      <c r="E45" s="413">
        <v>36520</v>
      </c>
      <c r="F45" s="158"/>
    </row>
    <row r="46" spans="1:6" ht="14.25">
      <c r="A46" t="s">
        <v>655</v>
      </c>
      <c r="B46" t="s">
        <v>1027</v>
      </c>
      <c r="C46" s="255" t="s">
        <v>1022</v>
      </c>
      <c r="D46" s="255" t="s">
        <v>92</v>
      </c>
      <c r="E46" s="413">
        <v>29870</v>
      </c>
      <c r="F46" s="158"/>
    </row>
    <row r="47" spans="1:6" ht="14.25">
      <c r="A47" t="s">
        <v>655</v>
      </c>
      <c r="B47" t="s">
        <v>1027</v>
      </c>
      <c r="C47" s="255" t="s">
        <v>1023</v>
      </c>
      <c r="D47" s="255" t="s">
        <v>580</v>
      </c>
      <c r="E47" s="413">
        <v>31780</v>
      </c>
      <c r="F47" s="158"/>
    </row>
    <row r="48" spans="1:6" ht="14.25">
      <c r="A48" t="s">
        <v>655</v>
      </c>
      <c r="B48" t="s">
        <v>1027</v>
      </c>
      <c r="C48" s="255" t="s">
        <v>1024</v>
      </c>
      <c r="D48" s="255" t="s">
        <v>92</v>
      </c>
      <c r="E48" s="413">
        <v>35050</v>
      </c>
      <c r="F48" s="158"/>
    </row>
    <row r="49" spans="1:6" ht="14.25">
      <c r="A49" t="s">
        <v>655</v>
      </c>
      <c r="B49" t="s">
        <v>1027</v>
      </c>
      <c r="C49" s="255" t="s">
        <v>1025</v>
      </c>
      <c r="D49" s="255" t="s">
        <v>580</v>
      </c>
      <c r="E49" s="413">
        <v>36520</v>
      </c>
      <c r="F49" s="158"/>
    </row>
    <row r="50" spans="1:6" ht="14.25">
      <c r="A50" t="s">
        <v>655</v>
      </c>
      <c r="B50" t="s">
        <v>1441</v>
      </c>
      <c r="C50" s="109" t="s">
        <v>1442</v>
      </c>
      <c r="D50" s="255" t="s">
        <v>92</v>
      </c>
      <c r="E50" s="413">
        <v>31900</v>
      </c>
      <c r="F50" s="158"/>
    </row>
    <row r="51" spans="1:6" ht="14.25">
      <c r="A51" t="s">
        <v>655</v>
      </c>
      <c r="B51" t="s">
        <v>1441</v>
      </c>
      <c r="C51" s="109" t="s">
        <v>1442</v>
      </c>
      <c r="D51" s="553" t="s">
        <v>580</v>
      </c>
      <c r="E51" s="413">
        <v>33850</v>
      </c>
      <c r="F51" s="158"/>
    </row>
    <row r="52" spans="1:6" ht="14.25">
      <c r="A52" t="s">
        <v>655</v>
      </c>
      <c r="B52" t="s">
        <v>1441</v>
      </c>
      <c r="C52" s="109" t="s">
        <v>1443</v>
      </c>
      <c r="D52" s="324" t="s">
        <v>92</v>
      </c>
      <c r="E52" s="413">
        <v>38080</v>
      </c>
      <c r="F52" s="158"/>
    </row>
    <row r="53" spans="1:6" ht="14.25">
      <c r="A53" t="s">
        <v>655</v>
      </c>
      <c r="B53" t="s">
        <v>1441</v>
      </c>
      <c r="C53" s="109" t="s">
        <v>1443</v>
      </c>
      <c r="D53" s="324" t="s">
        <v>580</v>
      </c>
      <c r="E53" s="413">
        <v>38960</v>
      </c>
      <c r="F53" s="158"/>
    </row>
    <row r="54" spans="1:6">
      <c r="F54" s="158"/>
    </row>
    <row r="55" spans="1:6">
      <c r="F55" s="158"/>
    </row>
    <row r="56" spans="1:6">
      <c r="F56" s="158"/>
    </row>
    <row r="57" spans="1:6">
      <c r="F57" s="158"/>
    </row>
    <row r="58" spans="1:6">
      <c r="F58" s="158"/>
    </row>
    <row r="59" spans="1:6" ht="14.25" customHeight="1">
      <c r="F59" s="158"/>
    </row>
    <row r="60" spans="1:6" ht="14.25">
      <c r="A60" t="s">
        <v>649</v>
      </c>
      <c r="B60" t="s">
        <v>1020</v>
      </c>
      <c r="C60" s="255" t="s">
        <v>1022</v>
      </c>
      <c r="D60" s="255" t="s">
        <v>92</v>
      </c>
      <c r="E60" s="413">
        <v>29890</v>
      </c>
      <c r="F60" s="158"/>
    </row>
    <row r="61" spans="1:6" ht="14.25">
      <c r="A61" t="s">
        <v>649</v>
      </c>
      <c r="B61" t="s">
        <v>1020</v>
      </c>
      <c r="C61" s="255" t="s">
        <v>1023</v>
      </c>
      <c r="D61" s="255" t="s">
        <v>580</v>
      </c>
      <c r="E61" s="413">
        <v>31840</v>
      </c>
      <c r="F61" s="158"/>
    </row>
    <row r="62" spans="1:6" ht="14.25">
      <c r="A62" t="s">
        <v>649</v>
      </c>
      <c r="B62" t="s">
        <v>1020</v>
      </c>
      <c r="C62" s="255" t="s">
        <v>1024</v>
      </c>
      <c r="D62" s="255" t="s">
        <v>92</v>
      </c>
      <c r="E62" s="413">
        <v>37150</v>
      </c>
      <c r="F62" s="158"/>
    </row>
    <row r="63" spans="1:6" ht="14.25">
      <c r="A63" t="s">
        <v>649</v>
      </c>
      <c r="B63" t="s">
        <v>1020</v>
      </c>
      <c r="C63" s="255" t="s">
        <v>1025</v>
      </c>
      <c r="D63" s="255" t="s">
        <v>580</v>
      </c>
      <c r="E63" s="413">
        <v>37640</v>
      </c>
      <c r="F63" s="158"/>
    </row>
    <row r="64" spans="1:6" ht="14.25">
      <c r="A64" t="s">
        <v>649</v>
      </c>
      <c r="B64" t="s">
        <v>1026</v>
      </c>
      <c r="C64" s="255" t="s">
        <v>1022</v>
      </c>
      <c r="D64" s="255" t="s">
        <v>92</v>
      </c>
      <c r="E64" s="413">
        <v>34090</v>
      </c>
      <c r="F64" s="158"/>
    </row>
    <row r="65" spans="1:6" ht="12.75" customHeight="1">
      <c r="A65" t="s">
        <v>649</v>
      </c>
      <c r="B65" t="s">
        <v>1026</v>
      </c>
      <c r="C65" s="255" t="s">
        <v>1023</v>
      </c>
      <c r="D65" s="255" t="s">
        <v>580</v>
      </c>
      <c r="E65" s="413">
        <v>36350</v>
      </c>
      <c r="F65" s="158"/>
    </row>
    <row r="66" spans="1:6" ht="12.75" customHeight="1">
      <c r="A66" t="s">
        <v>649</v>
      </c>
      <c r="B66" t="s">
        <v>1026</v>
      </c>
      <c r="C66" s="255" t="s">
        <v>1024</v>
      </c>
      <c r="D66" s="255" t="s">
        <v>92</v>
      </c>
      <c r="E66" s="413">
        <v>40520</v>
      </c>
      <c r="F66" s="158"/>
    </row>
    <row r="67" spans="1:6" ht="12.75" customHeight="1">
      <c r="A67" t="s">
        <v>649</v>
      </c>
      <c r="B67" t="s">
        <v>1026</v>
      </c>
      <c r="C67" s="255" t="s">
        <v>1025</v>
      </c>
      <c r="D67" s="255" t="s">
        <v>580</v>
      </c>
      <c r="E67" s="413">
        <v>41300</v>
      </c>
      <c r="F67" s="158"/>
    </row>
    <row r="68" spans="1:6" ht="12.75" customHeight="1">
      <c r="A68" t="s">
        <v>649</v>
      </c>
      <c r="B68" t="s">
        <v>1027</v>
      </c>
      <c r="C68" s="255" t="s">
        <v>1022</v>
      </c>
      <c r="D68" s="255" t="s">
        <v>92</v>
      </c>
      <c r="E68" s="413">
        <v>34090</v>
      </c>
      <c r="F68" s="158"/>
    </row>
    <row r="69" spans="1:6" ht="12.75" customHeight="1">
      <c r="A69" t="s">
        <v>649</v>
      </c>
      <c r="B69" t="s">
        <v>1027</v>
      </c>
      <c r="C69" s="255" t="s">
        <v>1023</v>
      </c>
      <c r="D69" s="255" t="s">
        <v>580</v>
      </c>
      <c r="E69" s="413">
        <v>36350</v>
      </c>
      <c r="F69" s="158"/>
    </row>
    <row r="70" spans="1:6" ht="12.75" customHeight="1">
      <c r="A70" t="s">
        <v>649</v>
      </c>
      <c r="B70" t="s">
        <v>1027</v>
      </c>
      <c r="C70" s="255" t="s">
        <v>1024</v>
      </c>
      <c r="D70" s="255" t="s">
        <v>92</v>
      </c>
      <c r="E70" s="413">
        <v>40520</v>
      </c>
      <c r="F70" s="158"/>
    </row>
    <row r="71" spans="1:6" ht="12.75" customHeight="1">
      <c r="A71" t="s">
        <v>649</v>
      </c>
      <c r="B71" t="s">
        <v>1027</v>
      </c>
      <c r="C71" s="255" t="s">
        <v>1025</v>
      </c>
      <c r="D71" s="255" t="s">
        <v>580</v>
      </c>
      <c r="E71" s="413">
        <v>41300</v>
      </c>
    </row>
    <row r="72" spans="1:6" ht="12.75" customHeight="1">
      <c r="A72" t="s">
        <v>649</v>
      </c>
      <c r="B72" t="s">
        <v>1441</v>
      </c>
      <c r="C72" s="109" t="s">
        <v>1442</v>
      </c>
      <c r="D72" s="554" t="s">
        <v>92</v>
      </c>
      <c r="E72" s="413">
        <v>35780</v>
      </c>
    </row>
    <row r="73" spans="1:6" ht="12.75" customHeight="1">
      <c r="A73" t="s">
        <v>649</v>
      </c>
      <c r="B73" t="s">
        <v>1441</v>
      </c>
      <c r="C73" s="109" t="s">
        <v>1442</v>
      </c>
      <c r="D73" s="554" t="s">
        <v>580</v>
      </c>
      <c r="E73" s="413">
        <v>37750</v>
      </c>
    </row>
    <row r="74" spans="1:6" ht="12.75" customHeight="1">
      <c r="A74" t="s">
        <v>649</v>
      </c>
      <c r="B74" t="s">
        <v>1441</v>
      </c>
      <c r="C74" s="109" t="s">
        <v>1443</v>
      </c>
      <c r="D74" s="554" t="s">
        <v>92</v>
      </c>
      <c r="E74" s="413">
        <v>43340</v>
      </c>
    </row>
    <row r="75" spans="1:6" ht="12.75" customHeight="1">
      <c r="A75" t="s">
        <v>649</v>
      </c>
      <c r="B75" t="s">
        <v>1441</v>
      </c>
      <c r="C75" s="109" t="s">
        <v>1443</v>
      </c>
      <c r="D75" s="554" t="s">
        <v>580</v>
      </c>
      <c r="E75" s="413">
        <v>42770</v>
      </c>
    </row>
    <row r="76" spans="1:6" ht="12.75" customHeight="1">
      <c r="A76" t="s">
        <v>649</v>
      </c>
      <c r="B76" t="s">
        <v>1028</v>
      </c>
      <c r="C76" s="255" t="s">
        <v>1029</v>
      </c>
      <c r="D76" s="255" t="s">
        <v>92</v>
      </c>
      <c r="E76" s="413">
        <v>47610</v>
      </c>
    </row>
    <row r="77" spans="1:6" ht="12.75" customHeight="1">
      <c r="A77" t="s">
        <v>649</v>
      </c>
      <c r="B77" t="s">
        <v>1028</v>
      </c>
      <c r="C77" s="255" t="s">
        <v>1029</v>
      </c>
      <c r="D77" s="255" t="s">
        <v>580</v>
      </c>
      <c r="E77" s="413">
        <v>50310</v>
      </c>
    </row>
    <row r="78" spans="1:6" ht="12.75" customHeight="1">
      <c r="C78" s="255" t="s">
        <v>13</v>
      </c>
      <c r="D78" s="255"/>
      <c r="E78" s="413"/>
    </row>
    <row r="79" spans="1:6" ht="12.75" customHeight="1">
      <c r="A79" t="s">
        <v>656</v>
      </c>
      <c r="B79" t="s">
        <v>1020</v>
      </c>
      <c r="C79" s="255" t="s">
        <v>1022</v>
      </c>
      <c r="D79" s="255" t="s">
        <v>92</v>
      </c>
      <c r="E79" s="413">
        <v>32940</v>
      </c>
    </row>
    <row r="80" spans="1:6" ht="12.75" customHeight="1">
      <c r="A80" t="s">
        <v>656</v>
      </c>
      <c r="B80" t="s">
        <v>1020</v>
      </c>
      <c r="C80" s="255" t="s">
        <v>1023</v>
      </c>
      <c r="D80" s="255" t="s">
        <v>580</v>
      </c>
      <c r="E80" s="413">
        <v>34900</v>
      </c>
    </row>
    <row r="81" spans="1:5" ht="12.75" customHeight="1">
      <c r="A81" t="s">
        <v>656</v>
      </c>
      <c r="B81" t="s">
        <v>1020</v>
      </c>
      <c r="C81" s="255" t="s">
        <v>1024</v>
      </c>
      <c r="D81" s="255" t="s">
        <v>92</v>
      </c>
      <c r="E81" s="413">
        <v>40440</v>
      </c>
    </row>
    <row r="82" spans="1:5" ht="12.75" customHeight="1">
      <c r="A82" t="s">
        <v>656</v>
      </c>
      <c r="B82" t="s">
        <v>1020</v>
      </c>
      <c r="C82" s="255" t="s">
        <v>1025</v>
      </c>
      <c r="D82" s="255" t="s">
        <v>580</v>
      </c>
      <c r="E82" s="413">
        <v>39900</v>
      </c>
    </row>
    <row r="83" spans="1:5" ht="12.75" customHeight="1">
      <c r="A83" t="s">
        <v>656</v>
      </c>
      <c r="B83" t="s">
        <v>1026</v>
      </c>
      <c r="C83" s="255" t="s">
        <v>1022</v>
      </c>
      <c r="D83" s="255" t="s">
        <v>92</v>
      </c>
      <c r="E83" s="413">
        <v>38020</v>
      </c>
    </row>
    <row r="84" spans="1:5" ht="12.75" customHeight="1">
      <c r="A84" t="s">
        <v>656</v>
      </c>
      <c r="B84" t="s">
        <v>1026</v>
      </c>
      <c r="C84" s="255" t="s">
        <v>1023</v>
      </c>
      <c r="D84" s="255" t="s">
        <v>580</v>
      </c>
      <c r="E84" s="413">
        <v>39940</v>
      </c>
    </row>
    <row r="85" spans="1:5" ht="12.75" customHeight="1">
      <c r="A85" t="s">
        <v>656</v>
      </c>
      <c r="B85" t="s">
        <v>1026</v>
      </c>
      <c r="C85" s="255" t="s">
        <v>1024</v>
      </c>
      <c r="D85" s="255" t="s">
        <v>92</v>
      </c>
      <c r="E85" s="413">
        <v>44450</v>
      </c>
    </row>
    <row r="86" spans="1:5" ht="12.75" customHeight="1">
      <c r="A86" t="s">
        <v>656</v>
      </c>
      <c r="B86" t="s">
        <v>1026</v>
      </c>
      <c r="C86" s="255" t="s">
        <v>1025</v>
      </c>
      <c r="D86" s="255" t="s">
        <v>580</v>
      </c>
      <c r="E86" s="413">
        <v>43920</v>
      </c>
    </row>
    <row r="87" spans="1:5" ht="12.75" customHeight="1">
      <c r="A87" t="s">
        <v>656</v>
      </c>
      <c r="B87" t="s">
        <v>1027</v>
      </c>
      <c r="C87" s="255" t="s">
        <v>1022</v>
      </c>
      <c r="D87" s="255" t="s">
        <v>92</v>
      </c>
      <c r="E87" s="413">
        <v>38020</v>
      </c>
    </row>
    <row r="88" spans="1:5" ht="12.75" customHeight="1">
      <c r="A88" t="s">
        <v>656</v>
      </c>
      <c r="B88" t="s">
        <v>1027</v>
      </c>
      <c r="C88" s="255" t="s">
        <v>1023</v>
      </c>
      <c r="D88" s="255" t="s">
        <v>580</v>
      </c>
      <c r="E88" s="413">
        <v>39940</v>
      </c>
    </row>
    <row r="89" spans="1:5" ht="12.75" customHeight="1">
      <c r="A89" t="s">
        <v>656</v>
      </c>
      <c r="B89" t="s">
        <v>1027</v>
      </c>
      <c r="C89" s="255" t="s">
        <v>1024</v>
      </c>
      <c r="D89" s="255" t="s">
        <v>92</v>
      </c>
      <c r="E89" s="413">
        <v>44450</v>
      </c>
    </row>
    <row r="90" spans="1:5" ht="12.75" customHeight="1">
      <c r="A90" t="s">
        <v>656</v>
      </c>
      <c r="B90" t="s">
        <v>1027</v>
      </c>
      <c r="C90" s="255" t="s">
        <v>1025</v>
      </c>
      <c r="D90" s="255" t="s">
        <v>580</v>
      </c>
      <c r="E90" s="413">
        <v>43920</v>
      </c>
    </row>
    <row r="91" spans="1:5" ht="12.75" customHeight="1">
      <c r="A91" t="s">
        <v>656</v>
      </c>
      <c r="B91" t="s">
        <v>1028</v>
      </c>
      <c r="C91" s="255" t="s">
        <v>1029</v>
      </c>
      <c r="D91" s="255" t="s">
        <v>580</v>
      </c>
      <c r="E91" s="413">
        <v>57160</v>
      </c>
    </row>
    <row r="92" spans="1:5" ht="12.75" customHeight="1">
      <c r="A92" t="s">
        <v>656</v>
      </c>
      <c r="B92" t="s">
        <v>1441</v>
      </c>
      <c r="C92" s="255" t="s">
        <v>1442</v>
      </c>
      <c r="D92" s="255" t="s">
        <v>92</v>
      </c>
      <c r="E92" s="413">
        <v>40110</v>
      </c>
    </row>
    <row r="93" spans="1:5" ht="12.75" customHeight="1">
      <c r="A93" t="s">
        <v>656</v>
      </c>
      <c r="B93" t="s">
        <v>1441</v>
      </c>
      <c r="C93" s="255" t="s">
        <v>1442</v>
      </c>
      <c r="D93" s="255" t="s">
        <v>580</v>
      </c>
      <c r="E93" s="413">
        <v>42410</v>
      </c>
    </row>
    <row r="94" spans="1:5" ht="12.75" customHeight="1">
      <c r="A94" t="s">
        <v>656</v>
      </c>
      <c r="B94" t="s">
        <v>1441</v>
      </c>
      <c r="C94" s="255" t="s">
        <v>1443</v>
      </c>
      <c r="D94" s="255" t="s">
        <v>92</v>
      </c>
      <c r="E94" s="413">
        <v>47450</v>
      </c>
    </row>
    <row r="95" spans="1:5" ht="12.75" customHeight="1">
      <c r="A95" t="s">
        <v>656</v>
      </c>
      <c r="B95" t="s">
        <v>1441</v>
      </c>
      <c r="C95" s="255" t="s">
        <v>1443</v>
      </c>
      <c r="D95" s="255" t="s">
        <v>580</v>
      </c>
      <c r="E95" s="413">
        <v>47250</v>
      </c>
    </row>
    <row r="96" spans="1:5" ht="12.75" customHeight="1">
      <c r="C96" s="255" t="s">
        <v>13</v>
      </c>
      <c r="D96" s="255"/>
      <c r="E96" s="413"/>
    </row>
    <row r="97" spans="1:5" ht="12.75" customHeight="1">
      <c r="A97" t="s">
        <v>657</v>
      </c>
      <c r="B97" t="s">
        <v>1020</v>
      </c>
      <c r="C97" s="255" t="s">
        <v>1022</v>
      </c>
      <c r="D97" s="255" t="s">
        <v>92</v>
      </c>
      <c r="E97" s="413">
        <v>35330</v>
      </c>
    </row>
    <row r="98" spans="1:5" ht="12.75" customHeight="1">
      <c r="A98" t="s">
        <v>657</v>
      </c>
      <c r="B98" t="s">
        <v>1020</v>
      </c>
      <c r="C98" s="255" t="s">
        <v>1022</v>
      </c>
      <c r="D98" s="255" t="s">
        <v>580</v>
      </c>
      <c r="E98" s="413">
        <v>37690</v>
      </c>
    </row>
    <row r="99" spans="1:5" ht="12.75" customHeight="1">
      <c r="A99" t="s">
        <v>657</v>
      </c>
      <c r="B99" t="s">
        <v>1020</v>
      </c>
      <c r="C99" s="255" t="s">
        <v>1031</v>
      </c>
      <c r="D99" s="255" t="s">
        <v>580</v>
      </c>
      <c r="E99" s="413">
        <v>44610</v>
      </c>
    </row>
    <row r="100" spans="1:5" ht="12.75" customHeight="1">
      <c r="A100" t="s">
        <v>657</v>
      </c>
      <c r="B100" t="s">
        <v>1020</v>
      </c>
      <c r="C100" s="255" t="s">
        <v>1032</v>
      </c>
      <c r="D100" s="255" t="s">
        <v>92</v>
      </c>
      <c r="E100" s="413">
        <v>41770</v>
      </c>
    </row>
    <row r="101" spans="1:5" ht="12.75" customHeight="1">
      <c r="A101" t="s">
        <v>657</v>
      </c>
      <c r="B101" t="s">
        <v>1020</v>
      </c>
      <c r="C101" s="255" t="s">
        <v>1032</v>
      </c>
      <c r="D101" s="255" t="s">
        <v>580</v>
      </c>
      <c r="E101" s="413">
        <v>42950</v>
      </c>
    </row>
    <row r="102" spans="1:5" ht="12.75" customHeight="1">
      <c r="A102" t="s">
        <v>657</v>
      </c>
      <c r="B102" t="s">
        <v>1020</v>
      </c>
      <c r="C102" s="255" t="s">
        <v>1033</v>
      </c>
      <c r="D102" s="255" t="s">
        <v>580</v>
      </c>
      <c r="E102" s="413">
        <v>48810</v>
      </c>
    </row>
    <row r="103" spans="1:5" ht="12.75" customHeight="1">
      <c r="A103" t="s">
        <v>657</v>
      </c>
      <c r="B103" t="s">
        <v>1020</v>
      </c>
      <c r="C103" s="255" t="s">
        <v>1034</v>
      </c>
      <c r="D103" s="255" t="s">
        <v>580</v>
      </c>
      <c r="E103" s="413">
        <v>41780</v>
      </c>
    </row>
    <row r="104" spans="1:5" ht="12.75" customHeight="1">
      <c r="A104" t="s">
        <v>657</v>
      </c>
      <c r="B104" t="s">
        <v>1026</v>
      </c>
      <c r="C104" s="255" t="s">
        <v>1022</v>
      </c>
      <c r="D104" s="255" t="s">
        <v>92</v>
      </c>
      <c r="E104" s="413">
        <v>40500</v>
      </c>
    </row>
    <row r="105" spans="1:5" ht="12.75" customHeight="1">
      <c r="A105" t="s">
        <v>657</v>
      </c>
      <c r="B105" t="s">
        <v>1026</v>
      </c>
      <c r="C105" s="255" t="s">
        <v>1022</v>
      </c>
      <c r="D105" s="255" t="s">
        <v>580</v>
      </c>
      <c r="E105" s="413">
        <v>42860</v>
      </c>
    </row>
    <row r="106" spans="1:5" ht="12.75" customHeight="1">
      <c r="A106" t="s">
        <v>657</v>
      </c>
      <c r="B106" t="s">
        <v>1026</v>
      </c>
      <c r="C106" s="255" t="s">
        <v>1031</v>
      </c>
      <c r="D106" s="255" t="s">
        <v>580</v>
      </c>
      <c r="E106" s="413">
        <v>50340</v>
      </c>
    </row>
    <row r="107" spans="1:5" ht="12.75" customHeight="1">
      <c r="A107" t="s">
        <v>657</v>
      </c>
      <c r="B107" t="s">
        <v>1026</v>
      </c>
      <c r="C107" s="255" t="s">
        <v>1032</v>
      </c>
      <c r="D107" s="255" t="s">
        <v>92</v>
      </c>
      <c r="E107" s="413">
        <v>46090</v>
      </c>
    </row>
    <row r="108" spans="1:5" ht="12.75" customHeight="1">
      <c r="A108" t="s">
        <v>657</v>
      </c>
      <c r="B108" t="s">
        <v>1026</v>
      </c>
      <c r="C108" s="255" t="s">
        <v>1032</v>
      </c>
      <c r="D108" s="255" t="s">
        <v>580</v>
      </c>
      <c r="E108" s="413">
        <v>47440</v>
      </c>
    </row>
    <row r="109" spans="1:5" ht="12.75" customHeight="1">
      <c r="A109" t="s">
        <v>657</v>
      </c>
      <c r="B109" t="s">
        <v>1026</v>
      </c>
      <c r="C109" s="255" t="s">
        <v>1033</v>
      </c>
      <c r="D109" s="255" t="s">
        <v>580</v>
      </c>
      <c r="E109" s="413">
        <v>53270</v>
      </c>
    </row>
    <row r="110" spans="1:5" ht="12.75" customHeight="1">
      <c r="A110" t="s">
        <v>657</v>
      </c>
      <c r="B110" t="s">
        <v>1026</v>
      </c>
      <c r="C110" s="255" t="s">
        <v>1034</v>
      </c>
      <c r="D110" s="255" t="s">
        <v>580</v>
      </c>
      <c r="E110" s="413">
        <v>45230</v>
      </c>
    </row>
    <row r="111" spans="1:5" ht="12.75" customHeight="1">
      <c r="A111" t="s">
        <v>657</v>
      </c>
      <c r="B111" t="s">
        <v>1027</v>
      </c>
      <c r="C111" s="255" t="s">
        <v>1022</v>
      </c>
      <c r="D111" s="255" t="s">
        <v>92</v>
      </c>
      <c r="E111" s="413">
        <v>40500</v>
      </c>
    </row>
    <row r="112" spans="1:5" ht="12.75" customHeight="1">
      <c r="A112" t="s">
        <v>657</v>
      </c>
      <c r="B112" t="s">
        <v>1027</v>
      </c>
      <c r="C112" s="255" t="s">
        <v>1022</v>
      </c>
      <c r="D112" s="255" t="s">
        <v>580</v>
      </c>
      <c r="E112" s="413">
        <v>42860</v>
      </c>
    </row>
    <row r="113" spans="1:5" ht="12.75" customHeight="1">
      <c r="A113" t="s">
        <v>657</v>
      </c>
      <c r="B113" t="s">
        <v>1027</v>
      </c>
      <c r="C113" s="255" t="s">
        <v>1031</v>
      </c>
      <c r="D113" s="255" t="s">
        <v>580</v>
      </c>
      <c r="E113" s="413">
        <v>50340</v>
      </c>
    </row>
    <row r="114" spans="1:5" ht="12.75" customHeight="1">
      <c r="A114" t="s">
        <v>657</v>
      </c>
      <c r="B114" t="s">
        <v>1027</v>
      </c>
      <c r="C114" s="255" t="s">
        <v>1032</v>
      </c>
      <c r="D114" s="255" t="s">
        <v>92</v>
      </c>
      <c r="E114" s="413">
        <v>46090</v>
      </c>
    </row>
    <row r="115" spans="1:5" ht="12.75" customHeight="1">
      <c r="A115" t="s">
        <v>657</v>
      </c>
      <c r="B115" t="s">
        <v>1027</v>
      </c>
      <c r="C115" s="255" t="s">
        <v>1032</v>
      </c>
      <c r="D115" s="255" t="s">
        <v>580</v>
      </c>
      <c r="E115" s="413">
        <v>47440</v>
      </c>
    </row>
    <row r="116" spans="1:5" ht="12.75" customHeight="1">
      <c r="A116" t="s">
        <v>657</v>
      </c>
      <c r="B116" t="s">
        <v>1027</v>
      </c>
      <c r="C116" s="255" t="s">
        <v>1033</v>
      </c>
      <c r="D116" s="255" t="s">
        <v>580</v>
      </c>
      <c r="E116" s="413">
        <v>53270</v>
      </c>
    </row>
    <row r="117" spans="1:5" ht="12.75" customHeight="1">
      <c r="A117" t="s">
        <v>657</v>
      </c>
      <c r="B117" t="s">
        <v>1027</v>
      </c>
      <c r="C117" s="255" t="s">
        <v>1034</v>
      </c>
      <c r="D117" s="255" t="s">
        <v>580</v>
      </c>
      <c r="E117" s="413">
        <v>45230</v>
      </c>
    </row>
    <row r="118" spans="1:5" ht="12.75" customHeight="1">
      <c r="A118" t="s">
        <v>657</v>
      </c>
      <c r="B118" t="s">
        <v>1028</v>
      </c>
      <c r="C118" s="255" t="s">
        <v>1029</v>
      </c>
      <c r="D118" s="255" t="s">
        <v>580</v>
      </c>
      <c r="E118" s="413">
        <v>62750</v>
      </c>
    </row>
    <row r="119" spans="1:5" ht="12.75" customHeight="1">
      <c r="A119" t="s">
        <v>657</v>
      </c>
      <c r="B119" t="s">
        <v>1441</v>
      </c>
      <c r="C119" s="255" t="s">
        <v>1442</v>
      </c>
      <c r="D119" s="255" t="s">
        <v>92</v>
      </c>
      <c r="E119" s="413">
        <v>43910</v>
      </c>
    </row>
    <row r="120" spans="1:5" ht="12.75" customHeight="1">
      <c r="A120" t="s">
        <v>657</v>
      </c>
      <c r="B120" t="s">
        <v>1441</v>
      </c>
      <c r="C120" s="255" t="s">
        <v>1442</v>
      </c>
      <c r="D120" s="255" t="s">
        <v>580</v>
      </c>
      <c r="E120" s="413">
        <v>46370</v>
      </c>
    </row>
    <row r="121" spans="1:5" ht="12.75" customHeight="1">
      <c r="A121" t="s">
        <v>657</v>
      </c>
      <c r="B121" t="s">
        <v>1441</v>
      </c>
      <c r="C121" s="255" t="s">
        <v>1443</v>
      </c>
      <c r="D121" s="255" t="s">
        <v>92</v>
      </c>
      <c r="E121" s="413">
        <v>47860</v>
      </c>
    </row>
    <row r="122" spans="1:5" ht="12.75" customHeight="1">
      <c r="A122" t="s">
        <v>657</v>
      </c>
      <c r="B122" t="s">
        <v>1441</v>
      </c>
      <c r="C122" s="255" t="s">
        <v>1443</v>
      </c>
      <c r="D122" s="255" t="s">
        <v>580</v>
      </c>
      <c r="E122" s="413">
        <v>49160</v>
      </c>
    </row>
    <row r="123" spans="1:5" ht="12.75" customHeight="1">
      <c r="A123" t="s">
        <v>657</v>
      </c>
      <c r="B123" t="s">
        <v>1441</v>
      </c>
      <c r="C123" s="255" t="s">
        <v>1444</v>
      </c>
      <c r="D123" s="255" t="s">
        <v>580</v>
      </c>
      <c r="E123" s="413">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K354"/>
  <sheetViews>
    <sheetView workbookViewId="0">
      <selection activeCell="N9" sqref="N9"/>
    </sheetView>
  </sheetViews>
  <sheetFormatPr defaultColWidth="9.140625" defaultRowHeight="15"/>
  <cols>
    <col min="1" max="1" width="17.5703125" style="366" customWidth="1"/>
    <col min="2" max="2" width="9.5703125" style="366" bestFit="1" customWidth="1"/>
    <col min="3" max="3" width="58.28515625" style="366" bestFit="1" customWidth="1"/>
    <col min="4" max="4" width="21.28515625" style="366" bestFit="1" customWidth="1"/>
    <col min="5" max="5" width="10.140625" style="366" bestFit="1" customWidth="1"/>
    <col min="6" max="7" width="8.7109375" style="366" bestFit="1" customWidth="1"/>
    <col min="8" max="8" width="9.140625" style="366" bestFit="1" customWidth="1"/>
    <col min="9" max="9" width="10.7109375" style="366" bestFit="1" customWidth="1"/>
    <col min="10" max="10" width="13" style="519" bestFit="1" customWidth="1"/>
    <col min="11" max="11" width="11.85546875" bestFit="1" customWidth="1"/>
  </cols>
  <sheetData>
    <row r="1" spans="1:10" s="109" customFormat="1" ht="12.75" customHeight="1">
      <c r="A1" s="1" t="s">
        <v>929</v>
      </c>
      <c r="B1"/>
      <c r="C1" s="111"/>
      <c r="J1" s="522"/>
    </row>
    <row r="2" spans="1:10" s="516" customFormat="1" ht="12.75" customHeight="1">
      <c r="A2" s="512" t="s">
        <v>17</v>
      </c>
      <c r="B2" s="482"/>
      <c r="C2" s="513"/>
      <c r="D2" s="481"/>
      <c r="E2" s="481"/>
      <c r="F2" s="481"/>
      <c r="G2" s="481"/>
      <c r="H2" s="514"/>
      <c r="I2" s="481"/>
      <c r="J2" s="515"/>
    </row>
    <row r="3" spans="1:10" s="477" customFormat="1" ht="12.75" customHeight="1">
      <c r="A3" s="521"/>
      <c r="B3" s="481"/>
      <c r="C3" s="513"/>
      <c r="D3" s="481"/>
      <c r="E3" s="481"/>
      <c r="F3" s="481"/>
      <c r="G3" s="481"/>
      <c r="H3" s="514"/>
      <c r="I3" s="481"/>
      <c r="J3" s="515"/>
    </row>
    <row r="4" spans="1:10" s="477" customFormat="1" ht="12.75" customHeight="1">
      <c r="A4" s="517"/>
      <c r="B4" s="481"/>
      <c r="C4" s="513"/>
      <c r="D4" s="481"/>
      <c r="E4" s="481"/>
      <c r="F4" s="481"/>
      <c r="G4" s="481"/>
      <c r="H4" s="514"/>
      <c r="I4" s="481"/>
      <c r="J4" s="515"/>
    </row>
    <row r="5" spans="1:10" s="477" customFormat="1">
      <c r="A5" s="478" t="s">
        <v>10</v>
      </c>
      <c r="B5" s="478" t="s">
        <v>462</v>
      </c>
      <c r="C5" s="478" t="s">
        <v>138</v>
      </c>
      <c r="D5" s="478" t="s">
        <v>140</v>
      </c>
      <c r="E5" s="478" t="s">
        <v>461</v>
      </c>
      <c r="F5" s="478" t="s">
        <v>2</v>
      </c>
      <c r="G5" s="479" t="s">
        <v>14</v>
      </c>
      <c r="H5" s="480" t="s">
        <v>426</v>
      </c>
      <c r="I5" s="478" t="s">
        <v>1424</v>
      </c>
      <c r="J5" s="518" t="s">
        <v>647</v>
      </c>
    </row>
    <row r="6" spans="1:10">
      <c r="A6" s="481" t="s">
        <v>2759</v>
      </c>
      <c r="B6" s="366">
        <v>177084</v>
      </c>
      <c r="C6" s="366" t="s">
        <v>2760</v>
      </c>
      <c r="D6" s="366" t="s">
        <v>152</v>
      </c>
      <c r="E6" s="950" t="s">
        <v>1227</v>
      </c>
      <c r="F6" s="951">
        <v>0.1925</v>
      </c>
      <c r="G6" s="952">
        <v>210</v>
      </c>
      <c r="H6" s="366">
        <v>1332</v>
      </c>
      <c r="I6" s="366">
        <v>136</v>
      </c>
      <c r="J6" s="519">
        <v>54695</v>
      </c>
    </row>
    <row r="7" spans="1:10">
      <c r="A7" s="481" t="s">
        <v>2759</v>
      </c>
      <c r="B7" s="366">
        <v>177084</v>
      </c>
      <c r="C7" s="366" t="s">
        <v>2761</v>
      </c>
      <c r="D7" s="366" t="s">
        <v>152</v>
      </c>
      <c r="E7" s="950" t="s">
        <v>1227</v>
      </c>
      <c r="F7" s="951">
        <v>0.1925</v>
      </c>
      <c r="G7" s="952">
        <v>210</v>
      </c>
      <c r="H7" s="366">
        <v>1332</v>
      </c>
      <c r="I7" s="366">
        <v>136</v>
      </c>
      <c r="J7" s="519">
        <v>57447</v>
      </c>
    </row>
    <row r="8" spans="1:10">
      <c r="A8" s="481" t="s">
        <v>2759</v>
      </c>
      <c r="B8" s="366">
        <v>177087</v>
      </c>
      <c r="C8" s="366" t="s">
        <v>2762</v>
      </c>
      <c r="D8" s="366" t="s">
        <v>152</v>
      </c>
      <c r="E8" s="950" t="s">
        <v>1227</v>
      </c>
      <c r="F8" s="951">
        <v>0.1925</v>
      </c>
      <c r="G8" s="952">
        <v>210</v>
      </c>
      <c r="H8" s="366">
        <v>1332</v>
      </c>
      <c r="I8" s="366">
        <v>163</v>
      </c>
      <c r="J8" s="519">
        <v>58125</v>
      </c>
    </row>
    <row r="9" spans="1:10">
      <c r="A9" s="481" t="s">
        <v>2759</v>
      </c>
      <c r="B9" s="366">
        <v>177087</v>
      </c>
      <c r="C9" s="366" t="s">
        <v>2763</v>
      </c>
      <c r="D9" s="366" t="s">
        <v>152</v>
      </c>
      <c r="E9" s="950" t="s">
        <v>1227</v>
      </c>
      <c r="F9" s="951">
        <v>0.1925</v>
      </c>
      <c r="G9" s="952">
        <v>210</v>
      </c>
      <c r="H9" s="366">
        <v>1332</v>
      </c>
      <c r="I9" s="366">
        <v>163</v>
      </c>
      <c r="J9" s="519">
        <v>60877</v>
      </c>
    </row>
    <row r="10" spans="1:10">
      <c r="A10" s="481" t="s">
        <v>2759</v>
      </c>
      <c r="B10" s="366">
        <v>177045</v>
      </c>
      <c r="C10" s="366" t="s">
        <v>2764</v>
      </c>
      <c r="D10" s="366" t="s">
        <v>152</v>
      </c>
      <c r="E10" s="950" t="s">
        <v>1230</v>
      </c>
      <c r="F10" s="951">
        <v>0.3</v>
      </c>
      <c r="G10" s="952">
        <v>280</v>
      </c>
      <c r="H10" s="366">
        <v>1991</v>
      </c>
      <c r="I10" s="366">
        <v>190</v>
      </c>
      <c r="J10" s="519">
        <v>71080</v>
      </c>
    </row>
    <row r="11" spans="1:10">
      <c r="A11" s="481" t="s">
        <v>2759</v>
      </c>
      <c r="B11" s="366">
        <v>177045</v>
      </c>
      <c r="C11" s="366" t="s">
        <v>2765</v>
      </c>
      <c r="D11" s="366" t="s">
        <v>152</v>
      </c>
      <c r="E11" s="950" t="s">
        <v>1230</v>
      </c>
      <c r="F11" s="951">
        <v>0.3</v>
      </c>
      <c r="G11" s="952">
        <v>280</v>
      </c>
      <c r="H11" s="366">
        <v>1991</v>
      </c>
      <c r="I11" s="366">
        <v>190</v>
      </c>
      <c r="J11" s="519">
        <v>74208</v>
      </c>
    </row>
    <row r="12" spans="1:10">
      <c r="A12" s="481" t="s">
        <v>2759</v>
      </c>
      <c r="B12" s="366">
        <v>177047</v>
      </c>
      <c r="C12" s="366" t="s">
        <v>2766</v>
      </c>
      <c r="D12" s="366" t="s">
        <v>152</v>
      </c>
      <c r="E12" s="950" t="s">
        <v>1230</v>
      </c>
      <c r="F12" s="951">
        <v>0.3</v>
      </c>
      <c r="G12" s="952">
        <v>280</v>
      </c>
      <c r="H12" s="366">
        <v>1991</v>
      </c>
      <c r="I12" s="366">
        <v>224</v>
      </c>
      <c r="J12" s="519">
        <v>75045</v>
      </c>
    </row>
    <row r="13" spans="1:10">
      <c r="A13" s="481" t="s">
        <v>2759</v>
      </c>
      <c r="B13" s="366">
        <v>177047</v>
      </c>
      <c r="C13" s="366" t="s">
        <v>2767</v>
      </c>
      <c r="D13" s="366" t="s">
        <v>152</v>
      </c>
      <c r="E13" s="950" t="s">
        <v>1230</v>
      </c>
      <c r="F13" s="951">
        <v>0.3</v>
      </c>
      <c r="G13" s="952">
        <v>280</v>
      </c>
      <c r="H13" s="366">
        <v>1991</v>
      </c>
      <c r="I13" s="366">
        <v>224</v>
      </c>
      <c r="J13" s="519">
        <v>78173</v>
      </c>
    </row>
    <row r="14" spans="1:10">
      <c r="A14" s="481" t="s">
        <v>2759</v>
      </c>
      <c r="B14" s="366">
        <v>177051</v>
      </c>
      <c r="C14" s="366" t="s">
        <v>2768</v>
      </c>
      <c r="D14" s="366" t="s">
        <v>152</v>
      </c>
      <c r="E14" s="950" t="s">
        <v>1224</v>
      </c>
      <c r="F14" s="953">
        <v>0.35</v>
      </c>
      <c r="G14" s="952">
        <v>600</v>
      </c>
      <c r="H14" s="366">
        <v>1991</v>
      </c>
      <c r="I14" s="366">
        <v>306</v>
      </c>
      <c r="J14" s="519">
        <v>89925</v>
      </c>
    </row>
    <row r="15" spans="1:10">
      <c r="A15" s="481" t="s">
        <v>2759</v>
      </c>
      <c r="B15" s="366">
        <v>177054</v>
      </c>
      <c r="C15" s="366" t="s">
        <v>2769</v>
      </c>
      <c r="D15" s="366" t="s">
        <v>152</v>
      </c>
      <c r="E15" s="950" t="s">
        <v>1225</v>
      </c>
      <c r="F15" s="953">
        <v>0.41</v>
      </c>
      <c r="G15" s="952">
        <v>1250</v>
      </c>
      <c r="H15" s="366">
        <v>1991</v>
      </c>
      <c r="I15" s="366">
        <v>421</v>
      </c>
      <c r="J15" s="519">
        <v>119825</v>
      </c>
    </row>
    <row r="16" spans="1:10">
      <c r="A16" s="481" t="s">
        <v>2759</v>
      </c>
      <c r="B16" s="366">
        <v>177085</v>
      </c>
      <c r="C16" s="366" t="s">
        <v>2770</v>
      </c>
      <c r="D16" s="366" t="s">
        <v>1244</v>
      </c>
      <c r="E16" s="950" t="s">
        <v>2771</v>
      </c>
      <c r="F16" s="953">
        <v>7.0000000000000007E-2</v>
      </c>
      <c r="G16" s="952">
        <v>140</v>
      </c>
      <c r="H16" s="366">
        <v>1332</v>
      </c>
      <c r="I16" s="366">
        <v>218</v>
      </c>
      <c r="J16" s="519">
        <v>66230</v>
      </c>
    </row>
    <row r="17" spans="1:10">
      <c r="A17" s="481" t="s">
        <v>2759</v>
      </c>
      <c r="B17" s="366">
        <v>177085</v>
      </c>
      <c r="C17" s="366" t="s">
        <v>2772</v>
      </c>
      <c r="D17" s="366" t="s">
        <v>1244</v>
      </c>
      <c r="E17" s="950" t="s">
        <v>2771</v>
      </c>
      <c r="F17" s="953">
        <v>7.0000000000000007E-2</v>
      </c>
      <c r="G17" s="952">
        <v>140</v>
      </c>
      <c r="H17" s="366">
        <v>1332</v>
      </c>
      <c r="I17" s="366">
        <v>218</v>
      </c>
      <c r="J17" s="519">
        <v>69179</v>
      </c>
    </row>
    <row r="18" spans="1:10">
      <c r="A18" s="481" t="s">
        <v>2759</v>
      </c>
      <c r="B18" s="366">
        <v>177010</v>
      </c>
      <c r="C18" s="366" t="s">
        <v>2773</v>
      </c>
      <c r="D18" s="366" t="s">
        <v>112</v>
      </c>
      <c r="E18" s="950" t="s">
        <v>1227</v>
      </c>
      <c r="F18" s="953">
        <v>0.1925</v>
      </c>
      <c r="G18" s="952">
        <v>210</v>
      </c>
      <c r="H18" s="366">
        <v>1950</v>
      </c>
      <c r="I18" s="366">
        <v>116</v>
      </c>
      <c r="J18" s="519">
        <v>56545</v>
      </c>
    </row>
    <row r="19" spans="1:10">
      <c r="A19" s="481" t="s">
        <v>2759</v>
      </c>
      <c r="B19" s="366">
        <v>177010</v>
      </c>
      <c r="C19" s="366" t="s">
        <v>2774</v>
      </c>
      <c r="D19" s="366" t="s">
        <v>112</v>
      </c>
      <c r="E19" s="950" t="s">
        <v>1227</v>
      </c>
      <c r="F19" s="953">
        <v>0.1925</v>
      </c>
      <c r="G19" s="952">
        <v>210</v>
      </c>
      <c r="H19" s="366">
        <v>1950</v>
      </c>
      <c r="I19" s="366">
        <v>116</v>
      </c>
      <c r="J19" s="519">
        <v>59297</v>
      </c>
    </row>
    <row r="20" spans="1:10">
      <c r="A20" s="481" t="s">
        <v>2759</v>
      </c>
      <c r="B20" s="366">
        <v>177012</v>
      </c>
      <c r="C20" s="366" t="s">
        <v>2775</v>
      </c>
      <c r="D20" s="366" t="s">
        <v>112</v>
      </c>
      <c r="E20" s="950" t="s">
        <v>1226</v>
      </c>
      <c r="F20" s="953">
        <v>0.17499999999999999</v>
      </c>
      <c r="G20" s="952">
        <v>200</v>
      </c>
      <c r="H20" s="366">
        <v>1950</v>
      </c>
      <c r="I20" s="366">
        <v>150</v>
      </c>
      <c r="J20" s="519">
        <v>57800</v>
      </c>
    </row>
    <row r="21" spans="1:10">
      <c r="A21" s="481" t="s">
        <v>2759</v>
      </c>
      <c r="B21" s="366">
        <v>177012</v>
      </c>
      <c r="C21" s="366" t="s">
        <v>2776</v>
      </c>
      <c r="D21" s="366" t="s">
        <v>112</v>
      </c>
      <c r="E21" s="950" t="s">
        <v>1227</v>
      </c>
      <c r="F21" s="953">
        <v>0.1925</v>
      </c>
      <c r="G21" s="952">
        <v>210</v>
      </c>
      <c r="H21" s="366">
        <v>1950</v>
      </c>
      <c r="I21" s="366">
        <v>150</v>
      </c>
      <c r="J21" s="519">
        <v>61687</v>
      </c>
    </row>
    <row r="22" spans="1:10">
      <c r="A22" s="481" t="s">
        <v>2777</v>
      </c>
      <c r="B22" s="366">
        <v>177184</v>
      </c>
      <c r="C22" s="366" t="s">
        <v>2778</v>
      </c>
      <c r="D22" s="366" t="s">
        <v>152</v>
      </c>
      <c r="E22" s="950" t="s">
        <v>1227</v>
      </c>
      <c r="F22" s="953">
        <v>0.1925</v>
      </c>
      <c r="G22" s="952">
        <v>210</v>
      </c>
      <c r="H22" s="366">
        <v>1332</v>
      </c>
      <c r="I22" s="366">
        <v>136</v>
      </c>
      <c r="J22" s="519">
        <v>55645</v>
      </c>
    </row>
    <row r="23" spans="1:10">
      <c r="A23" s="481" t="s">
        <v>2777</v>
      </c>
      <c r="B23" s="366">
        <v>177184</v>
      </c>
      <c r="C23" s="366" t="s">
        <v>2779</v>
      </c>
      <c r="D23" s="366" t="s">
        <v>152</v>
      </c>
      <c r="E23" s="950" t="s">
        <v>1227</v>
      </c>
      <c r="F23" s="953">
        <v>0.1925</v>
      </c>
      <c r="G23" s="952">
        <v>210</v>
      </c>
      <c r="H23" s="366">
        <v>1332</v>
      </c>
      <c r="I23" s="366">
        <v>136</v>
      </c>
      <c r="J23" s="519">
        <v>58397</v>
      </c>
    </row>
    <row r="24" spans="1:10">
      <c r="A24" s="481" t="s">
        <v>2777</v>
      </c>
      <c r="B24" s="366">
        <v>177187</v>
      </c>
      <c r="C24" s="366" t="s">
        <v>2780</v>
      </c>
      <c r="D24" s="366" t="s">
        <v>152</v>
      </c>
      <c r="E24" s="950" t="s">
        <v>1227</v>
      </c>
      <c r="F24" s="953">
        <v>0.1925</v>
      </c>
      <c r="G24" s="952">
        <v>210</v>
      </c>
      <c r="H24" s="366">
        <v>1332</v>
      </c>
      <c r="I24" s="366">
        <v>163</v>
      </c>
      <c r="J24" s="519">
        <v>58635</v>
      </c>
    </row>
    <row r="25" spans="1:10">
      <c r="A25" s="481" t="s">
        <v>2777</v>
      </c>
      <c r="B25" s="366">
        <v>177187</v>
      </c>
      <c r="C25" s="366" t="s">
        <v>2781</v>
      </c>
      <c r="D25" s="366" t="s">
        <v>152</v>
      </c>
      <c r="E25" s="950" t="s">
        <v>1227</v>
      </c>
      <c r="F25" s="953">
        <v>0.1925</v>
      </c>
      <c r="G25" s="952">
        <v>210</v>
      </c>
      <c r="H25" s="366">
        <v>1332</v>
      </c>
      <c r="I25" s="366">
        <v>163</v>
      </c>
      <c r="J25" s="519">
        <v>61387</v>
      </c>
    </row>
    <row r="26" spans="1:10">
      <c r="A26" s="481" t="s">
        <v>2777</v>
      </c>
      <c r="B26" s="366">
        <v>177145</v>
      </c>
      <c r="C26" s="366" t="s">
        <v>2782</v>
      </c>
      <c r="D26" s="366" t="s">
        <v>152</v>
      </c>
      <c r="E26" s="950" t="s">
        <v>1230</v>
      </c>
      <c r="F26" s="953">
        <v>0.3</v>
      </c>
      <c r="G26" s="952">
        <v>280</v>
      </c>
      <c r="H26" s="366">
        <v>1991</v>
      </c>
      <c r="I26" s="366">
        <v>190</v>
      </c>
      <c r="J26" s="519">
        <v>71665</v>
      </c>
    </row>
    <row r="27" spans="1:10">
      <c r="A27" s="481" t="s">
        <v>2777</v>
      </c>
      <c r="B27" s="366">
        <v>177145</v>
      </c>
      <c r="C27" s="366" t="s">
        <v>2783</v>
      </c>
      <c r="D27" s="366" t="s">
        <v>152</v>
      </c>
      <c r="E27" s="950" t="s">
        <v>1230</v>
      </c>
      <c r="F27" s="953">
        <v>0.3</v>
      </c>
      <c r="G27" s="952">
        <v>280</v>
      </c>
      <c r="H27" s="366">
        <v>1991</v>
      </c>
      <c r="I27" s="366">
        <v>190</v>
      </c>
      <c r="J27" s="519">
        <v>74793</v>
      </c>
    </row>
    <row r="28" spans="1:10">
      <c r="A28" s="481" t="s">
        <v>2777</v>
      </c>
      <c r="B28" s="366">
        <v>177147</v>
      </c>
      <c r="C28" s="366" t="s">
        <v>2784</v>
      </c>
      <c r="D28" s="366" t="s">
        <v>152</v>
      </c>
      <c r="E28" s="950" t="s">
        <v>1230</v>
      </c>
      <c r="F28" s="953">
        <v>0.3</v>
      </c>
      <c r="G28" s="952">
        <v>280</v>
      </c>
      <c r="H28" s="366">
        <v>1991</v>
      </c>
      <c r="I28" s="366">
        <v>224</v>
      </c>
      <c r="J28" s="519">
        <v>75960</v>
      </c>
    </row>
    <row r="29" spans="1:10">
      <c r="A29" s="481" t="s">
        <v>2777</v>
      </c>
      <c r="B29" s="366">
        <v>177147</v>
      </c>
      <c r="C29" s="366" t="s">
        <v>2785</v>
      </c>
      <c r="D29" s="366" t="s">
        <v>152</v>
      </c>
      <c r="E29" s="950" t="s">
        <v>1230</v>
      </c>
      <c r="F29" s="953">
        <v>0.3</v>
      </c>
      <c r="G29" s="952">
        <v>280</v>
      </c>
      <c r="H29" s="366">
        <v>1991</v>
      </c>
      <c r="I29" s="366">
        <v>224</v>
      </c>
      <c r="J29" s="519">
        <v>79088</v>
      </c>
    </row>
    <row r="30" spans="1:10">
      <c r="A30" s="481" t="s">
        <v>2777</v>
      </c>
      <c r="B30" s="366">
        <v>177151</v>
      </c>
      <c r="C30" s="366" t="s">
        <v>2786</v>
      </c>
      <c r="D30" s="366" t="s">
        <v>152</v>
      </c>
      <c r="E30" s="950" t="s">
        <v>1224</v>
      </c>
      <c r="F30" s="953">
        <v>0.35</v>
      </c>
      <c r="G30" s="952">
        <v>600</v>
      </c>
      <c r="H30" s="366">
        <v>1991</v>
      </c>
      <c r="I30" s="366">
        <v>306</v>
      </c>
      <c r="J30" s="519">
        <v>91080</v>
      </c>
    </row>
    <row r="31" spans="1:10">
      <c r="A31" s="481" t="s">
        <v>2777</v>
      </c>
      <c r="B31" s="366">
        <v>177185</v>
      </c>
      <c r="C31" s="366" t="s">
        <v>2787</v>
      </c>
      <c r="D31" s="366" t="s">
        <v>1244</v>
      </c>
      <c r="E31" s="950" t="s">
        <v>2771</v>
      </c>
      <c r="F31" s="953">
        <v>7.0000000000000007E-2</v>
      </c>
      <c r="G31" s="952">
        <v>140</v>
      </c>
      <c r="H31" s="366">
        <v>1332</v>
      </c>
      <c r="I31" s="366">
        <v>218</v>
      </c>
      <c r="J31" s="519">
        <v>66695</v>
      </c>
    </row>
    <row r="32" spans="1:10">
      <c r="A32" s="481" t="s">
        <v>2777</v>
      </c>
      <c r="B32" s="366">
        <v>177185</v>
      </c>
      <c r="C32" s="366" t="s">
        <v>2788</v>
      </c>
      <c r="D32" s="366" t="s">
        <v>1244</v>
      </c>
      <c r="E32" s="950" t="s">
        <v>2771</v>
      </c>
      <c r="F32" s="953">
        <v>7.0000000000000007E-2</v>
      </c>
      <c r="G32" s="952">
        <v>140</v>
      </c>
      <c r="H32" s="366">
        <v>1332</v>
      </c>
      <c r="I32" s="366">
        <v>218</v>
      </c>
      <c r="J32" s="519">
        <v>69644</v>
      </c>
    </row>
    <row r="33" spans="1:10">
      <c r="A33" s="481" t="s">
        <v>2777</v>
      </c>
      <c r="B33" s="366">
        <v>177110</v>
      </c>
      <c r="C33" s="366" t="s">
        <v>2789</v>
      </c>
      <c r="D33" s="366" t="s">
        <v>112</v>
      </c>
      <c r="E33" s="950" t="s">
        <v>1227</v>
      </c>
      <c r="F33" s="953">
        <v>0.1925</v>
      </c>
      <c r="G33" s="952">
        <v>210</v>
      </c>
      <c r="H33" s="366">
        <v>1950</v>
      </c>
      <c r="I33" s="366">
        <v>116</v>
      </c>
      <c r="J33" s="519">
        <v>57275</v>
      </c>
    </row>
    <row r="34" spans="1:10">
      <c r="A34" s="481" t="s">
        <v>2777</v>
      </c>
      <c r="B34" s="366">
        <v>177110</v>
      </c>
      <c r="C34" s="366" t="s">
        <v>2790</v>
      </c>
      <c r="D34" s="366" t="s">
        <v>112</v>
      </c>
      <c r="E34" s="950" t="s">
        <v>1227</v>
      </c>
      <c r="F34" s="953">
        <v>0.1925</v>
      </c>
      <c r="G34" s="952">
        <v>210</v>
      </c>
      <c r="H34" s="366">
        <v>1950</v>
      </c>
      <c r="I34" s="366">
        <v>116</v>
      </c>
      <c r="J34" s="519">
        <v>60027</v>
      </c>
    </row>
    <row r="35" spans="1:10">
      <c r="A35" s="481" t="s">
        <v>2777</v>
      </c>
      <c r="B35" s="366">
        <v>177112</v>
      </c>
      <c r="C35" s="366" t="s">
        <v>2791</v>
      </c>
      <c r="D35" s="366" t="s">
        <v>112</v>
      </c>
      <c r="E35" s="950" t="s">
        <v>1226</v>
      </c>
      <c r="F35" s="953">
        <v>0.17499999999999999</v>
      </c>
      <c r="G35" s="952">
        <v>200</v>
      </c>
      <c r="H35" s="366">
        <v>1950</v>
      </c>
      <c r="I35" s="366">
        <v>150</v>
      </c>
      <c r="J35" s="519">
        <v>58655</v>
      </c>
    </row>
    <row r="36" spans="1:10">
      <c r="A36" s="481" t="s">
        <v>2777</v>
      </c>
      <c r="B36" s="366">
        <v>177112</v>
      </c>
      <c r="C36" s="366" t="s">
        <v>2792</v>
      </c>
      <c r="D36" s="366" t="s">
        <v>112</v>
      </c>
      <c r="E36" s="950" t="s">
        <v>1227</v>
      </c>
      <c r="F36" s="953">
        <v>0.1925</v>
      </c>
      <c r="G36" s="952">
        <v>200</v>
      </c>
      <c r="H36" s="366">
        <v>1950</v>
      </c>
      <c r="I36" s="366">
        <v>150</v>
      </c>
      <c r="J36" s="519">
        <v>62557</v>
      </c>
    </row>
    <row r="37" spans="1:10">
      <c r="A37" s="481" t="s">
        <v>2793</v>
      </c>
      <c r="B37" s="366">
        <v>290661</v>
      </c>
      <c r="C37" s="366" t="s">
        <v>2794</v>
      </c>
      <c r="D37" s="366" t="s">
        <v>152</v>
      </c>
      <c r="E37" s="950" t="s">
        <v>2795</v>
      </c>
      <c r="F37" s="953">
        <v>0.41</v>
      </c>
      <c r="G37" s="952">
        <v>1250</v>
      </c>
      <c r="H37" s="366">
        <v>2999</v>
      </c>
      <c r="I37" s="366">
        <v>435</v>
      </c>
      <c r="J37" s="519">
        <v>212585</v>
      </c>
    </row>
    <row r="38" spans="1:10">
      <c r="A38" s="481" t="s">
        <v>2793</v>
      </c>
      <c r="B38" s="366">
        <v>290689</v>
      </c>
      <c r="C38" s="366" t="s">
        <v>2796</v>
      </c>
      <c r="D38" s="366" t="s">
        <v>152</v>
      </c>
      <c r="E38" s="950" t="s">
        <v>2795</v>
      </c>
      <c r="F38" s="953">
        <v>0.41</v>
      </c>
      <c r="G38" s="952">
        <v>2400</v>
      </c>
      <c r="H38" s="366">
        <v>3982</v>
      </c>
      <c r="I38" s="366">
        <v>639</v>
      </c>
      <c r="J38" s="519">
        <v>290960</v>
      </c>
    </row>
    <row r="39" spans="1:10">
      <c r="A39" s="481" t="s">
        <v>2793</v>
      </c>
      <c r="B39" s="366">
        <v>290679</v>
      </c>
      <c r="C39" s="366" t="s">
        <v>2797</v>
      </c>
      <c r="D39" s="366" t="s">
        <v>1244</v>
      </c>
      <c r="E39" s="950" t="s">
        <v>1224</v>
      </c>
      <c r="F39" s="953">
        <v>0.35</v>
      </c>
      <c r="G39" s="952">
        <v>600</v>
      </c>
      <c r="H39" s="366">
        <v>3982</v>
      </c>
      <c r="I39" s="366">
        <v>843</v>
      </c>
      <c r="J39" s="519">
        <v>376125</v>
      </c>
    </row>
    <row r="40" spans="1:10">
      <c r="A40" s="481" t="s">
        <v>2798</v>
      </c>
      <c r="B40" s="366">
        <v>247084</v>
      </c>
      <c r="C40" s="366" t="s">
        <v>2799</v>
      </c>
      <c r="D40" s="366" t="s">
        <v>152</v>
      </c>
      <c r="E40" s="950" t="s">
        <v>1222</v>
      </c>
      <c r="F40" s="953">
        <v>0.2</v>
      </c>
      <c r="G40" s="952">
        <v>210</v>
      </c>
      <c r="H40" s="366">
        <v>1332</v>
      </c>
      <c r="I40" s="366">
        <v>136</v>
      </c>
      <c r="J40" s="519">
        <v>52115</v>
      </c>
    </row>
    <row r="41" spans="1:10">
      <c r="A41" s="481" t="s">
        <v>2798</v>
      </c>
      <c r="B41" s="366">
        <v>247084</v>
      </c>
      <c r="C41" s="366" t="s">
        <v>2800</v>
      </c>
      <c r="D41" s="366" t="s">
        <v>152</v>
      </c>
      <c r="E41" s="950" t="s">
        <v>1222</v>
      </c>
      <c r="F41" s="953">
        <v>0.2</v>
      </c>
      <c r="G41" s="952">
        <v>210</v>
      </c>
      <c r="H41" s="366">
        <v>1332</v>
      </c>
      <c r="I41" s="366">
        <v>136</v>
      </c>
      <c r="J41" s="519">
        <v>55865</v>
      </c>
    </row>
    <row r="42" spans="1:10">
      <c r="A42" s="481" t="s">
        <v>2798</v>
      </c>
      <c r="B42" s="366">
        <v>247087</v>
      </c>
      <c r="C42" s="366" t="s">
        <v>2801</v>
      </c>
      <c r="D42" s="366" t="s">
        <v>152</v>
      </c>
      <c r="E42" s="950" t="s">
        <v>1222</v>
      </c>
      <c r="F42" s="953">
        <v>0.2</v>
      </c>
      <c r="G42" s="952">
        <v>210</v>
      </c>
      <c r="H42" s="366">
        <v>1332</v>
      </c>
      <c r="I42" s="366">
        <v>163</v>
      </c>
      <c r="J42" s="519">
        <v>54185</v>
      </c>
    </row>
    <row r="43" spans="1:10">
      <c r="A43" s="481" t="s">
        <v>2798</v>
      </c>
      <c r="B43" s="366">
        <v>247087</v>
      </c>
      <c r="C43" s="366" t="s">
        <v>2802</v>
      </c>
      <c r="D43" s="366" t="s">
        <v>152</v>
      </c>
      <c r="E43" s="950" t="s">
        <v>1222</v>
      </c>
      <c r="F43" s="953">
        <v>0.2</v>
      </c>
      <c r="G43" s="952">
        <v>210</v>
      </c>
      <c r="H43" s="366">
        <v>1332</v>
      </c>
      <c r="I43" s="366">
        <v>163</v>
      </c>
      <c r="J43" s="519">
        <v>57935</v>
      </c>
    </row>
    <row r="44" spans="1:10">
      <c r="A44" s="481" t="s">
        <v>2798</v>
      </c>
      <c r="B44" s="366">
        <v>247045</v>
      </c>
      <c r="C44" s="366" t="s">
        <v>2803</v>
      </c>
      <c r="D44" s="366" t="s">
        <v>152</v>
      </c>
      <c r="E44" s="950" t="s">
        <v>1230</v>
      </c>
      <c r="F44" s="953">
        <v>0.3</v>
      </c>
      <c r="G44" s="952">
        <v>420</v>
      </c>
      <c r="H44" s="366">
        <v>1991</v>
      </c>
      <c r="I44" s="366">
        <v>190</v>
      </c>
      <c r="J44" s="519">
        <v>66590</v>
      </c>
    </row>
    <row r="45" spans="1:10">
      <c r="A45" s="481" t="s">
        <v>2798</v>
      </c>
      <c r="B45" s="366">
        <v>247045</v>
      </c>
      <c r="C45" s="366" t="s">
        <v>2804</v>
      </c>
      <c r="D45" s="366" t="s">
        <v>152</v>
      </c>
      <c r="E45" s="950" t="s">
        <v>1230</v>
      </c>
      <c r="F45" s="953">
        <v>0.3</v>
      </c>
      <c r="G45" s="952">
        <v>420</v>
      </c>
      <c r="H45" s="366">
        <v>1991</v>
      </c>
      <c r="I45" s="366">
        <v>190</v>
      </c>
      <c r="J45" s="519">
        <v>70817</v>
      </c>
    </row>
    <row r="46" spans="1:10">
      <c r="A46" s="481" t="s">
        <v>2798</v>
      </c>
      <c r="B46" s="366">
        <v>247047</v>
      </c>
      <c r="C46" s="366" t="s">
        <v>2805</v>
      </c>
      <c r="D46" s="366" t="s">
        <v>152</v>
      </c>
      <c r="E46" s="950" t="s">
        <v>1230</v>
      </c>
      <c r="F46" s="953">
        <v>0.3</v>
      </c>
      <c r="G46" s="952">
        <v>420</v>
      </c>
      <c r="H46" s="366">
        <v>1991</v>
      </c>
      <c r="I46" s="366">
        <v>224</v>
      </c>
      <c r="J46" s="519">
        <v>72095</v>
      </c>
    </row>
    <row r="47" spans="1:10">
      <c r="A47" s="481" t="s">
        <v>2798</v>
      </c>
      <c r="B47" s="366">
        <v>247047</v>
      </c>
      <c r="C47" s="366" t="s">
        <v>2806</v>
      </c>
      <c r="D47" s="366" t="s">
        <v>152</v>
      </c>
      <c r="E47" s="950" t="s">
        <v>1230</v>
      </c>
      <c r="F47" s="953">
        <v>0.3</v>
      </c>
      <c r="G47" s="952">
        <v>420</v>
      </c>
      <c r="H47" s="366">
        <v>1991</v>
      </c>
      <c r="I47" s="366">
        <v>224</v>
      </c>
      <c r="J47" s="519">
        <v>76322</v>
      </c>
    </row>
    <row r="48" spans="1:10">
      <c r="A48" s="481" t="s">
        <v>2798</v>
      </c>
      <c r="B48" s="366">
        <v>247085</v>
      </c>
      <c r="C48" s="366" t="s">
        <v>2807</v>
      </c>
      <c r="D48" s="366" t="s">
        <v>1244</v>
      </c>
      <c r="E48" s="950" t="s">
        <v>2771</v>
      </c>
      <c r="F48" s="953">
        <v>7.0000000000000007E-2</v>
      </c>
      <c r="G48" s="952">
        <v>140</v>
      </c>
      <c r="H48" s="366">
        <v>1332</v>
      </c>
      <c r="I48" s="366">
        <v>218</v>
      </c>
      <c r="J48" s="519">
        <v>63960</v>
      </c>
    </row>
    <row r="49" spans="1:10">
      <c r="A49" s="481" t="s">
        <v>2798</v>
      </c>
      <c r="B49" s="366">
        <v>247085</v>
      </c>
      <c r="C49" s="366" t="s">
        <v>2808</v>
      </c>
      <c r="D49" s="366" t="s">
        <v>1244</v>
      </c>
      <c r="E49" s="950" t="s">
        <v>2771</v>
      </c>
      <c r="F49" s="953">
        <v>7.0000000000000007E-2</v>
      </c>
      <c r="G49" s="952">
        <v>140</v>
      </c>
      <c r="H49" s="366">
        <v>1332</v>
      </c>
      <c r="I49" s="366">
        <v>218</v>
      </c>
      <c r="J49" s="519">
        <v>67231</v>
      </c>
    </row>
    <row r="50" spans="1:10">
      <c r="A50" s="481" t="s">
        <v>2798</v>
      </c>
      <c r="B50" s="366">
        <v>247010</v>
      </c>
      <c r="C50" s="366" t="s">
        <v>2809</v>
      </c>
      <c r="D50" s="366" t="s">
        <v>112</v>
      </c>
      <c r="E50" s="950" t="s">
        <v>1222</v>
      </c>
      <c r="F50" s="953">
        <v>0.2</v>
      </c>
      <c r="G50" s="952">
        <v>210</v>
      </c>
      <c r="H50" s="366">
        <v>1950</v>
      </c>
      <c r="I50" s="366">
        <v>116</v>
      </c>
      <c r="J50" s="519">
        <v>54010</v>
      </c>
    </row>
    <row r="51" spans="1:10">
      <c r="A51" s="481" t="s">
        <v>2798</v>
      </c>
      <c r="B51" s="366">
        <v>247010</v>
      </c>
      <c r="C51" s="366" t="s">
        <v>2810</v>
      </c>
      <c r="D51" s="366" t="s">
        <v>112</v>
      </c>
      <c r="E51" s="950" t="s">
        <v>1222</v>
      </c>
      <c r="F51" s="953">
        <v>0.2</v>
      </c>
      <c r="G51" s="952">
        <v>210</v>
      </c>
      <c r="H51" s="366">
        <v>1950</v>
      </c>
      <c r="I51" s="366">
        <v>116</v>
      </c>
      <c r="J51" s="519">
        <v>57760</v>
      </c>
    </row>
    <row r="52" spans="1:10">
      <c r="A52" s="481" t="s">
        <v>2798</v>
      </c>
      <c r="B52" s="366">
        <v>247012</v>
      </c>
      <c r="C52" s="366" t="s">
        <v>2811</v>
      </c>
      <c r="D52" s="366" t="s">
        <v>112</v>
      </c>
      <c r="E52" s="950" t="s">
        <v>1227</v>
      </c>
      <c r="F52" s="953">
        <v>0.1925</v>
      </c>
      <c r="G52" s="952">
        <v>210</v>
      </c>
      <c r="H52" s="366">
        <v>1950</v>
      </c>
      <c r="I52" s="366">
        <v>150</v>
      </c>
      <c r="J52" s="519">
        <v>56145</v>
      </c>
    </row>
    <row r="53" spans="1:10">
      <c r="A53" s="481" t="s">
        <v>2798</v>
      </c>
      <c r="B53" s="366">
        <v>247012</v>
      </c>
      <c r="C53" s="366" t="s">
        <v>2812</v>
      </c>
      <c r="D53" s="366" t="s">
        <v>112</v>
      </c>
      <c r="E53" s="950" t="s">
        <v>1222</v>
      </c>
      <c r="F53" s="953">
        <v>0.2</v>
      </c>
      <c r="G53" s="952">
        <v>210</v>
      </c>
      <c r="H53" s="366">
        <v>1950</v>
      </c>
      <c r="I53" s="366">
        <v>150</v>
      </c>
      <c r="J53" s="519">
        <v>60370</v>
      </c>
    </row>
    <row r="54" spans="1:10">
      <c r="A54" s="481" t="s">
        <v>2798</v>
      </c>
      <c r="B54" s="366">
        <v>247014</v>
      </c>
      <c r="C54" s="366" t="s">
        <v>2813</v>
      </c>
      <c r="D54" s="366" t="s">
        <v>112</v>
      </c>
      <c r="E54" s="950" t="s">
        <v>1222</v>
      </c>
      <c r="F54" s="953">
        <v>0.2</v>
      </c>
      <c r="G54" s="952">
        <v>210</v>
      </c>
      <c r="H54" s="366">
        <v>1950</v>
      </c>
      <c r="I54" s="366">
        <v>190</v>
      </c>
      <c r="J54" s="519">
        <v>61215</v>
      </c>
    </row>
    <row r="55" spans="1:10">
      <c r="A55" s="481" t="s">
        <v>2798</v>
      </c>
      <c r="B55" s="366">
        <v>247014</v>
      </c>
      <c r="C55" s="366" t="s">
        <v>2814</v>
      </c>
      <c r="D55" s="366" t="s">
        <v>112</v>
      </c>
      <c r="E55" s="950" t="s">
        <v>2815</v>
      </c>
      <c r="F55" s="953">
        <v>0.2</v>
      </c>
      <c r="G55" s="952">
        <v>210</v>
      </c>
      <c r="H55" s="366">
        <v>1950</v>
      </c>
      <c r="I55" s="366">
        <v>190</v>
      </c>
      <c r="J55" s="519">
        <v>64965</v>
      </c>
    </row>
    <row r="56" spans="1:10">
      <c r="A56" s="481" t="s">
        <v>2816</v>
      </c>
      <c r="B56" s="366">
        <v>206242</v>
      </c>
      <c r="C56" s="366" t="s">
        <v>2817</v>
      </c>
      <c r="D56" s="366" t="s">
        <v>152</v>
      </c>
      <c r="E56" s="950" t="s">
        <v>2818</v>
      </c>
      <c r="F56" s="953">
        <v>0.27500000000000002</v>
      </c>
      <c r="G56" s="952">
        <v>280</v>
      </c>
      <c r="H56" s="366">
        <v>1496</v>
      </c>
      <c r="I56" s="366">
        <v>204</v>
      </c>
      <c r="J56" s="519">
        <v>76520</v>
      </c>
    </row>
    <row r="57" spans="1:10">
      <c r="A57" s="481" t="s">
        <v>2816</v>
      </c>
      <c r="B57" s="366">
        <v>206242</v>
      </c>
      <c r="C57" s="366" t="s">
        <v>2819</v>
      </c>
      <c r="D57" s="366" t="s">
        <v>152</v>
      </c>
      <c r="E57" s="950" t="s">
        <v>2818</v>
      </c>
      <c r="F57" s="953">
        <v>0.27500000000000002</v>
      </c>
      <c r="G57" s="952">
        <v>280</v>
      </c>
      <c r="H57" s="366">
        <v>1496</v>
      </c>
      <c r="I57" s="366">
        <v>204</v>
      </c>
      <c r="J57" s="519">
        <v>81470</v>
      </c>
    </row>
    <row r="58" spans="1:10">
      <c r="A58" s="481" t="s">
        <v>2816</v>
      </c>
      <c r="B58" s="366">
        <v>206246</v>
      </c>
      <c r="C58" s="366" t="s">
        <v>2820</v>
      </c>
      <c r="D58" s="366" t="s">
        <v>152</v>
      </c>
      <c r="E58" s="950" t="s">
        <v>2821</v>
      </c>
      <c r="F58" s="953">
        <v>0.3</v>
      </c>
      <c r="G58" s="952">
        <v>280</v>
      </c>
      <c r="H58" s="366">
        <v>1999</v>
      </c>
      <c r="I58" s="366">
        <v>258</v>
      </c>
      <c r="J58" s="519">
        <v>82015</v>
      </c>
    </row>
    <row r="59" spans="1:10">
      <c r="A59" s="481" t="s">
        <v>2816</v>
      </c>
      <c r="B59" s="366">
        <v>206246</v>
      </c>
      <c r="C59" s="366" t="s">
        <v>2822</v>
      </c>
      <c r="D59" s="366" t="s">
        <v>152</v>
      </c>
      <c r="E59" s="950" t="s">
        <v>2821</v>
      </c>
      <c r="F59" s="953">
        <v>0.3</v>
      </c>
      <c r="G59" s="952">
        <v>280</v>
      </c>
      <c r="H59" s="366">
        <v>1999</v>
      </c>
      <c r="I59" s="366">
        <v>258</v>
      </c>
      <c r="J59" s="519">
        <v>87122</v>
      </c>
    </row>
    <row r="60" spans="1:10">
      <c r="A60" s="481" t="s">
        <v>2816</v>
      </c>
      <c r="B60" s="366">
        <v>206254</v>
      </c>
      <c r="C60" s="366" t="s">
        <v>2823</v>
      </c>
      <c r="D60" s="366" t="s">
        <v>1244</v>
      </c>
      <c r="E60" s="950" t="s">
        <v>2771</v>
      </c>
      <c r="F60" s="953">
        <v>7.0000000000000007E-2</v>
      </c>
      <c r="G60" s="952">
        <v>140</v>
      </c>
      <c r="H60" s="366">
        <v>1999</v>
      </c>
      <c r="I60" s="366">
        <v>313</v>
      </c>
      <c r="J60" s="519">
        <v>82955</v>
      </c>
    </row>
    <row r="61" spans="1:10">
      <c r="A61" s="481" t="s">
        <v>2816</v>
      </c>
      <c r="B61" s="366">
        <v>206254</v>
      </c>
      <c r="C61" s="366" t="s">
        <v>2824</v>
      </c>
      <c r="D61" s="366" t="s">
        <v>152</v>
      </c>
      <c r="E61" s="950" t="s">
        <v>1225</v>
      </c>
      <c r="F61" s="953">
        <v>0.41</v>
      </c>
      <c r="G61" s="952">
        <v>790</v>
      </c>
      <c r="H61" s="366">
        <v>1991</v>
      </c>
      <c r="I61" s="366">
        <v>408</v>
      </c>
      <c r="J61" s="519">
        <v>127445</v>
      </c>
    </row>
    <row r="62" spans="1:10">
      <c r="A62" s="481" t="s">
        <v>2816</v>
      </c>
      <c r="B62" s="366">
        <v>206204</v>
      </c>
      <c r="C62" s="366" t="s">
        <v>2825</v>
      </c>
      <c r="D62" s="366" t="s">
        <v>112</v>
      </c>
      <c r="E62" s="950" t="s">
        <v>2826</v>
      </c>
      <c r="F62" s="953">
        <v>0.16750000000000001</v>
      </c>
      <c r="G62" s="952">
        <v>200</v>
      </c>
      <c r="H62" s="366">
        <v>1993</v>
      </c>
      <c r="I62" s="366">
        <v>200</v>
      </c>
      <c r="J62" s="519">
        <v>74460</v>
      </c>
    </row>
    <row r="63" spans="1:10">
      <c r="A63" s="481" t="s">
        <v>2816</v>
      </c>
      <c r="B63" s="366">
        <v>206204</v>
      </c>
      <c r="C63" s="366" t="s">
        <v>2827</v>
      </c>
      <c r="D63" s="366" t="s">
        <v>112</v>
      </c>
      <c r="E63" s="950" t="s">
        <v>2826</v>
      </c>
      <c r="F63" s="953">
        <v>0.16750000000000001</v>
      </c>
      <c r="G63" s="952">
        <v>200</v>
      </c>
      <c r="H63" s="366">
        <v>1993</v>
      </c>
      <c r="I63" s="366">
        <v>200</v>
      </c>
      <c r="J63" s="519">
        <v>78831</v>
      </c>
    </row>
    <row r="64" spans="1:10">
      <c r="A64" s="481" t="s">
        <v>2816</v>
      </c>
      <c r="B64" s="366">
        <v>206206</v>
      </c>
      <c r="C64" s="366" t="s">
        <v>2828</v>
      </c>
      <c r="D64" s="366" t="s">
        <v>112</v>
      </c>
      <c r="E64" s="950" t="s">
        <v>2829</v>
      </c>
      <c r="F64" s="953">
        <v>0.2</v>
      </c>
      <c r="G64" s="952">
        <v>210</v>
      </c>
      <c r="H64" s="366">
        <v>1993</v>
      </c>
      <c r="I64" s="366">
        <v>265</v>
      </c>
      <c r="J64" s="519">
        <v>77770</v>
      </c>
    </row>
    <row r="65" spans="1:11">
      <c r="A65" s="481" t="s">
        <v>2816</v>
      </c>
      <c r="B65" s="366">
        <v>206206</v>
      </c>
      <c r="C65" s="366" t="s">
        <v>2830</v>
      </c>
      <c r="D65" s="366" t="s">
        <v>112</v>
      </c>
      <c r="E65" s="950" t="s">
        <v>2829</v>
      </c>
      <c r="F65" s="953">
        <v>0.2</v>
      </c>
      <c r="G65" s="952">
        <v>210</v>
      </c>
      <c r="H65" s="366">
        <v>1993</v>
      </c>
      <c r="I65" s="366">
        <v>265</v>
      </c>
      <c r="J65" s="519">
        <v>82301</v>
      </c>
    </row>
    <row r="66" spans="1:11">
      <c r="A66" s="481" t="s">
        <v>2816</v>
      </c>
      <c r="B66" s="366">
        <v>206245</v>
      </c>
      <c r="C66" s="366" t="s">
        <v>2831</v>
      </c>
      <c r="D66" s="366" t="s">
        <v>112</v>
      </c>
      <c r="E66" s="950" t="s">
        <v>2832</v>
      </c>
      <c r="F66" s="953">
        <v>0.1925</v>
      </c>
      <c r="G66" s="952">
        <v>200</v>
      </c>
      <c r="H66" s="366">
        <v>1993</v>
      </c>
      <c r="I66" s="366">
        <v>200</v>
      </c>
      <c r="J66" s="519">
        <v>75175</v>
      </c>
    </row>
    <row r="67" spans="1:11">
      <c r="A67" s="481" t="s">
        <v>2833</v>
      </c>
      <c r="B67" s="366">
        <v>206041</v>
      </c>
      <c r="C67" s="366" t="s">
        <v>2834</v>
      </c>
      <c r="D67" s="366" t="s">
        <v>152</v>
      </c>
      <c r="E67" s="950" t="s">
        <v>2835</v>
      </c>
      <c r="F67" s="953">
        <v>0.215</v>
      </c>
      <c r="G67" s="952">
        <v>270</v>
      </c>
      <c r="H67" s="366">
        <v>1496</v>
      </c>
      <c r="I67" s="366">
        <v>170</v>
      </c>
      <c r="J67" s="519">
        <v>65460</v>
      </c>
    </row>
    <row r="68" spans="1:11">
      <c r="A68" s="481" t="s">
        <v>2833</v>
      </c>
      <c r="B68" s="366">
        <v>206041</v>
      </c>
      <c r="C68" s="366" t="s">
        <v>2836</v>
      </c>
      <c r="D68" s="366" t="s">
        <v>152</v>
      </c>
      <c r="E68" s="950" t="s">
        <v>2835</v>
      </c>
      <c r="F68" s="953">
        <v>0.215</v>
      </c>
      <c r="G68" s="952">
        <v>270</v>
      </c>
      <c r="H68" s="366">
        <v>1496</v>
      </c>
      <c r="I68" s="366">
        <v>170</v>
      </c>
      <c r="J68" s="519">
        <v>70069</v>
      </c>
    </row>
    <row r="69" spans="1:11">
      <c r="A69" s="481" t="s">
        <v>2833</v>
      </c>
      <c r="B69" s="366">
        <v>206042</v>
      </c>
      <c r="C69" s="366" t="s">
        <v>2837</v>
      </c>
      <c r="D69" s="366" t="s">
        <v>152</v>
      </c>
      <c r="E69" s="950" t="s">
        <v>2835</v>
      </c>
      <c r="F69" s="953">
        <v>0.25</v>
      </c>
      <c r="G69" s="952">
        <v>270</v>
      </c>
      <c r="H69" s="366">
        <v>1496</v>
      </c>
      <c r="I69" s="366">
        <v>204</v>
      </c>
      <c r="J69" s="519">
        <v>71425</v>
      </c>
    </row>
    <row r="70" spans="1:11">
      <c r="A70" s="481" t="s">
        <v>2833</v>
      </c>
      <c r="B70" s="366">
        <v>206042</v>
      </c>
      <c r="C70" s="366" t="s">
        <v>2838</v>
      </c>
      <c r="D70" s="366" t="s">
        <v>152</v>
      </c>
      <c r="E70" s="950" t="s">
        <v>2835</v>
      </c>
      <c r="F70" s="953">
        <v>0.25</v>
      </c>
      <c r="G70" s="952">
        <v>270</v>
      </c>
      <c r="H70" s="366">
        <v>1496</v>
      </c>
      <c r="I70" s="366">
        <v>204</v>
      </c>
      <c r="J70" s="519">
        <v>76227</v>
      </c>
    </row>
    <row r="71" spans="1:11">
      <c r="A71" s="481" t="s">
        <v>2833</v>
      </c>
      <c r="B71" s="366">
        <v>206046</v>
      </c>
      <c r="C71" s="366" t="s">
        <v>2839</v>
      </c>
      <c r="D71" s="366" t="s">
        <v>152</v>
      </c>
      <c r="E71" s="950" t="s">
        <v>2818</v>
      </c>
      <c r="F71" s="953">
        <v>0.27500000000000002</v>
      </c>
      <c r="G71" s="952">
        <v>280</v>
      </c>
      <c r="H71" s="366">
        <v>1999</v>
      </c>
      <c r="I71" s="366">
        <v>258</v>
      </c>
      <c r="J71" s="519">
        <v>77245</v>
      </c>
    </row>
    <row r="72" spans="1:11">
      <c r="A72" s="481" t="s">
        <v>2833</v>
      </c>
      <c r="B72" s="366">
        <v>206046</v>
      </c>
      <c r="C72" s="366" t="s">
        <v>2840</v>
      </c>
      <c r="D72" s="366" t="s">
        <v>152</v>
      </c>
      <c r="E72" s="950" t="s">
        <v>2818</v>
      </c>
      <c r="F72" s="953">
        <v>0.27500000000000002</v>
      </c>
      <c r="G72" s="952">
        <v>280</v>
      </c>
      <c r="H72" s="366">
        <v>1999</v>
      </c>
      <c r="I72" s="366">
        <v>258</v>
      </c>
      <c r="J72" s="519">
        <v>82195</v>
      </c>
    </row>
    <row r="73" spans="1:11">
      <c r="A73" s="481" t="s">
        <v>2833</v>
      </c>
      <c r="B73" s="366">
        <v>206054</v>
      </c>
      <c r="C73" s="366" t="s">
        <v>2841</v>
      </c>
      <c r="D73" s="366" t="s">
        <v>1244</v>
      </c>
      <c r="E73" s="950" t="s">
        <v>2771</v>
      </c>
      <c r="F73" s="953">
        <v>7.0000000000000007E-2</v>
      </c>
      <c r="G73" s="952">
        <v>140</v>
      </c>
      <c r="H73" s="366">
        <v>1999</v>
      </c>
      <c r="I73" s="366">
        <v>313</v>
      </c>
      <c r="J73" s="519">
        <v>78765</v>
      </c>
    </row>
    <row r="74" spans="1:11">
      <c r="A74" s="481" t="s">
        <v>2833</v>
      </c>
      <c r="B74" s="366">
        <v>206056</v>
      </c>
      <c r="C74" s="366" t="s">
        <v>2842</v>
      </c>
      <c r="D74" s="366" t="s">
        <v>1244</v>
      </c>
      <c r="E74" s="950" t="s">
        <v>2771</v>
      </c>
      <c r="F74" s="953">
        <v>7.0000000000000007E-2</v>
      </c>
      <c r="G74" s="952">
        <v>140</v>
      </c>
      <c r="H74" s="366">
        <v>1999</v>
      </c>
      <c r="I74" s="366">
        <v>313</v>
      </c>
      <c r="J74" s="519">
        <v>81400</v>
      </c>
    </row>
    <row r="75" spans="1:11">
      <c r="A75" s="481" t="s">
        <v>2833</v>
      </c>
      <c r="B75" s="366">
        <v>206055</v>
      </c>
      <c r="C75" s="366" t="s">
        <v>2843</v>
      </c>
      <c r="D75" s="366" t="s">
        <v>1244</v>
      </c>
      <c r="E75" s="950" t="s">
        <v>2771</v>
      </c>
      <c r="F75" s="953">
        <v>7.0000000000000007E-2</v>
      </c>
      <c r="G75" s="952">
        <v>140</v>
      </c>
      <c r="H75" s="366">
        <v>1999</v>
      </c>
      <c r="I75" s="366">
        <v>381</v>
      </c>
      <c r="J75" s="519">
        <v>89000</v>
      </c>
    </row>
    <row r="76" spans="1:11">
      <c r="A76" s="481" t="s">
        <v>2833</v>
      </c>
      <c r="B76" s="366">
        <v>206003</v>
      </c>
      <c r="C76" s="366" t="s">
        <v>2844</v>
      </c>
      <c r="D76" s="366" t="s">
        <v>112</v>
      </c>
      <c r="E76" s="950" t="s">
        <v>2845</v>
      </c>
      <c r="F76" s="953">
        <v>0.16</v>
      </c>
      <c r="G76" s="952">
        <v>190</v>
      </c>
      <c r="H76" s="366">
        <v>1993</v>
      </c>
      <c r="I76" s="366">
        <v>163</v>
      </c>
      <c r="J76" s="519">
        <v>66020</v>
      </c>
    </row>
    <row r="77" spans="1:11">
      <c r="A77" s="481" t="s">
        <v>2833</v>
      </c>
      <c r="B77" s="366">
        <v>206003</v>
      </c>
      <c r="C77" s="366" t="s">
        <v>2846</v>
      </c>
      <c r="D77" s="366" t="s">
        <v>112</v>
      </c>
      <c r="E77" s="950" t="s">
        <v>2845</v>
      </c>
      <c r="F77" s="953">
        <v>0.16</v>
      </c>
      <c r="G77" s="952">
        <v>190</v>
      </c>
      <c r="H77" s="366">
        <v>1993</v>
      </c>
      <c r="I77" s="366">
        <v>163</v>
      </c>
      <c r="J77" s="519">
        <v>70356</v>
      </c>
    </row>
    <row r="78" spans="1:11">
      <c r="A78" s="481" t="s">
        <v>2833</v>
      </c>
      <c r="B78" s="366">
        <v>206004</v>
      </c>
      <c r="C78" s="366" t="s">
        <v>2847</v>
      </c>
      <c r="D78" s="366" t="s">
        <v>112</v>
      </c>
      <c r="E78" s="950" t="s">
        <v>2845</v>
      </c>
      <c r="F78" s="953">
        <v>0.16</v>
      </c>
      <c r="G78" s="952">
        <v>190</v>
      </c>
      <c r="H78" s="366">
        <v>1993</v>
      </c>
      <c r="I78" s="366">
        <v>200</v>
      </c>
      <c r="J78" s="519">
        <v>70840</v>
      </c>
    </row>
    <row r="79" spans="1:11">
      <c r="A79" s="481" t="s">
        <v>2833</v>
      </c>
      <c r="B79" s="366">
        <v>206004</v>
      </c>
      <c r="C79" s="366" t="s">
        <v>2848</v>
      </c>
      <c r="D79" s="366" t="s">
        <v>112</v>
      </c>
      <c r="E79" s="950" t="s">
        <v>2845</v>
      </c>
      <c r="F79" s="953">
        <v>0.16</v>
      </c>
      <c r="G79" s="952">
        <v>190</v>
      </c>
      <c r="H79" s="366">
        <v>1993</v>
      </c>
      <c r="I79" s="366">
        <v>200</v>
      </c>
      <c r="J79" s="519">
        <v>75176</v>
      </c>
      <c r="K79" s="324"/>
    </row>
    <row r="80" spans="1:11">
      <c r="A80" s="481" t="s">
        <v>2833</v>
      </c>
      <c r="B80" s="366">
        <v>206006</v>
      </c>
      <c r="C80" s="366" t="s">
        <v>2849</v>
      </c>
      <c r="D80" s="366" t="s">
        <v>112</v>
      </c>
      <c r="E80" s="950" t="s">
        <v>2832</v>
      </c>
      <c r="F80" s="953">
        <v>0.1925</v>
      </c>
      <c r="G80" s="952">
        <v>210</v>
      </c>
      <c r="H80" s="366">
        <v>1993</v>
      </c>
      <c r="I80" s="366">
        <v>265</v>
      </c>
      <c r="J80" s="519">
        <v>75100</v>
      </c>
      <c r="K80" s="324"/>
    </row>
    <row r="81" spans="1:11">
      <c r="A81" s="481" t="s">
        <v>2833</v>
      </c>
      <c r="B81" s="366">
        <v>206006</v>
      </c>
      <c r="C81" s="366" t="s">
        <v>2850</v>
      </c>
      <c r="D81" s="366" t="s">
        <v>112</v>
      </c>
      <c r="E81" s="950" t="s">
        <v>2832</v>
      </c>
      <c r="F81" s="953">
        <v>0.1925</v>
      </c>
      <c r="G81" s="952">
        <v>210</v>
      </c>
      <c r="H81" s="366">
        <v>1993</v>
      </c>
      <c r="I81" s="366">
        <v>265</v>
      </c>
      <c r="J81" s="519">
        <v>79593</v>
      </c>
      <c r="K81" s="324"/>
    </row>
    <row r="82" spans="1:11">
      <c r="A82" s="481" t="s">
        <v>2833</v>
      </c>
      <c r="B82" s="366">
        <v>206087</v>
      </c>
      <c r="C82" s="366" t="s">
        <v>2851</v>
      </c>
      <c r="D82" s="366" t="s">
        <v>152</v>
      </c>
      <c r="E82" s="950" t="s">
        <v>1225</v>
      </c>
      <c r="F82" s="953">
        <v>0.41</v>
      </c>
      <c r="G82" s="952">
        <v>790</v>
      </c>
      <c r="H82" s="366">
        <v>1991</v>
      </c>
      <c r="I82" s="366">
        <v>408</v>
      </c>
      <c r="J82" s="519">
        <v>124030</v>
      </c>
      <c r="K82" s="324"/>
    </row>
    <row r="83" spans="1:11">
      <c r="A83" s="481" t="s">
        <v>2852</v>
      </c>
      <c r="B83" s="366">
        <v>118384</v>
      </c>
      <c r="C83" s="366" t="s">
        <v>2853</v>
      </c>
      <c r="D83" s="366" t="s">
        <v>152</v>
      </c>
      <c r="E83" s="950" t="s">
        <v>1222</v>
      </c>
      <c r="F83" s="953">
        <v>0.2</v>
      </c>
      <c r="G83" s="952">
        <v>210</v>
      </c>
      <c r="H83" s="366">
        <v>1332</v>
      </c>
      <c r="I83" s="366">
        <v>136</v>
      </c>
      <c r="J83" s="519">
        <v>47975</v>
      </c>
      <c r="K83" s="324"/>
    </row>
    <row r="84" spans="1:11">
      <c r="A84" s="481" t="s">
        <v>2852</v>
      </c>
      <c r="B84" s="366">
        <v>118384</v>
      </c>
      <c r="C84" s="366" t="s">
        <v>2854</v>
      </c>
      <c r="D84" s="366" t="s">
        <v>152</v>
      </c>
      <c r="E84" s="950" t="s">
        <v>1222</v>
      </c>
      <c r="F84" s="953">
        <v>0.2</v>
      </c>
      <c r="G84" s="952">
        <v>210</v>
      </c>
      <c r="H84" s="366">
        <v>1332</v>
      </c>
      <c r="I84" s="366">
        <v>136</v>
      </c>
      <c r="J84" s="519">
        <v>50203</v>
      </c>
      <c r="K84" s="324"/>
    </row>
    <row r="85" spans="1:11">
      <c r="A85" s="481" t="s">
        <v>2852</v>
      </c>
      <c r="B85" s="366">
        <v>118387</v>
      </c>
      <c r="C85" s="366" t="s">
        <v>2855</v>
      </c>
      <c r="D85" s="366" t="s">
        <v>152</v>
      </c>
      <c r="E85" s="950" t="s">
        <v>1222</v>
      </c>
      <c r="F85" s="953">
        <v>0.2</v>
      </c>
      <c r="G85" s="952">
        <v>210</v>
      </c>
      <c r="H85" s="366">
        <v>1332</v>
      </c>
      <c r="I85" s="366">
        <v>163</v>
      </c>
      <c r="J85" s="519">
        <v>51550</v>
      </c>
      <c r="K85" s="324"/>
    </row>
    <row r="86" spans="1:11">
      <c r="A86" s="481" t="s">
        <v>2852</v>
      </c>
      <c r="B86" s="366">
        <v>118387</v>
      </c>
      <c r="C86" s="366" t="s">
        <v>2856</v>
      </c>
      <c r="D86" s="366" t="s">
        <v>152</v>
      </c>
      <c r="E86" s="950" t="s">
        <v>1222</v>
      </c>
      <c r="F86" s="953">
        <v>0.2</v>
      </c>
      <c r="G86" s="952">
        <v>210</v>
      </c>
      <c r="H86" s="366">
        <v>1332</v>
      </c>
      <c r="I86" s="366">
        <v>163</v>
      </c>
      <c r="J86" s="519">
        <v>53778</v>
      </c>
      <c r="K86" s="324"/>
    </row>
    <row r="87" spans="1:11">
      <c r="A87" s="481" t="s">
        <v>2852</v>
      </c>
      <c r="B87" s="366">
        <v>118388</v>
      </c>
      <c r="C87" s="366" t="s">
        <v>2857</v>
      </c>
      <c r="D87" s="366" t="s">
        <v>152</v>
      </c>
      <c r="E87" s="950" t="s">
        <v>1229</v>
      </c>
      <c r="F87" s="953">
        <v>0.25</v>
      </c>
      <c r="G87" s="952">
        <v>270</v>
      </c>
      <c r="H87" s="366">
        <v>1332</v>
      </c>
      <c r="I87" s="366">
        <v>163</v>
      </c>
      <c r="J87" s="519">
        <v>57105</v>
      </c>
      <c r="K87" s="324"/>
    </row>
    <row r="88" spans="1:11">
      <c r="A88" s="481" t="s">
        <v>2852</v>
      </c>
      <c r="B88" s="366">
        <v>118388</v>
      </c>
      <c r="C88" s="366" t="s">
        <v>2858</v>
      </c>
      <c r="D88" s="366" t="s">
        <v>152</v>
      </c>
      <c r="E88" s="950" t="s">
        <v>1229</v>
      </c>
      <c r="F88" s="953">
        <v>0.25</v>
      </c>
      <c r="G88" s="952">
        <v>270</v>
      </c>
      <c r="H88" s="366">
        <v>1332</v>
      </c>
      <c r="I88" s="366">
        <v>163</v>
      </c>
      <c r="J88" s="519">
        <v>59466</v>
      </c>
      <c r="K88" s="324"/>
    </row>
    <row r="89" spans="1:11">
      <c r="A89" s="481" t="s">
        <v>2852</v>
      </c>
      <c r="B89" s="366">
        <v>118346</v>
      </c>
      <c r="C89" s="366" t="s">
        <v>2859</v>
      </c>
      <c r="D89" s="366" t="s">
        <v>152</v>
      </c>
      <c r="E89" s="950" t="s">
        <v>1223</v>
      </c>
      <c r="F89" s="953">
        <v>0.27500000000000002</v>
      </c>
      <c r="G89" s="952">
        <v>280</v>
      </c>
      <c r="H89" s="366">
        <v>1991</v>
      </c>
      <c r="I89" s="366">
        <v>224</v>
      </c>
      <c r="J89" s="519">
        <v>62345</v>
      </c>
      <c r="K89" s="324"/>
    </row>
    <row r="90" spans="1:11">
      <c r="A90" s="481" t="s">
        <v>2852</v>
      </c>
      <c r="B90" s="366">
        <v>118346</v>
      </c>
      <c r="C90" s="366" t="s">
        <v>2860</v>
      </c>
      <c r="D90" s="366" t="s">
        <v>152</v>
      </c>
      <c r="E90" s="950" t="s">
        <v>1223</v>
      </c>
      <c r="F90" s="953">
        <v>0.27500000000000002</v>
      </c>
      <c r="G90" s="952">
        <v>280</v>
      </c>
      <c r="H90" s="366">
        <v>1991</v>
      </c>
      <c r="I90" s="366">
        <v>224</v>
      </c>
      <c r="J90" s="519">
        <v>64779</v>
      </c>
      <c r="K90" s="324"/>
    </row>
    <row r="91" spans="1:11">
      <c r="A91" s="481" t="s">
        <v>2852</v>
      </c>
      <c r="B91" s="366">
        <v>118347</v>
      </c>
      <c r="C91" s="366" t="s">
        <v>2861</v>
      </c>
      <c r="D91" s="366" t="s">
        <v>152</v>
      </c>
      <c r="E91" s="950" t="s">
        <v>1223</v>
      </c>
      <c r="F91" s="953">
        <v>0.27500000000000002</v>
      </c>
      <c r="G91" s="952">
        <v>280</v>
      </c>
      <c r="H91" s="366">
        <v>1991</v>
      </c>
      <c r="I91" s="366">
        <v>224</v>
      </c>
      <c r="J91" s="519">
        <v>63505</v>
      </c>
      <c r="K91" s="324"/>
    </row>
    <row r="92" spans="1:11">
      <c r="A92" s="481" t="s">
        <v>2852</v>
      </c>
      <c r="B92" s="366">
        <v>118347</v>
      </c>
      <c r="C92" s="366" t="s">
        <v>2862</v>
      </c>
      <c r="D92" s="366" t="s">
        <v>152</v>
      </c>
      <c r="E92" s="950" t="s">
        <v>1230</v>
      </c>
      <c r="F92" s="953">
        <v>0.3</v>
      </c>
      <c r="G92" s="952">
        <v>280</v>
      </c>
      <c r="H92" s="366">
        <v>1991</v>
      </c>
      <c r="I92" s="366">
        <v>224</v>
      </c>
      <c r="J92" s="519">
        <v>68031</v>
      </c>
      <c r="K92" s="324"/>
    </row>
    <row r="93" spans="1:11">
      <c r="A93" s="481" t="s">
        <v>2852</v>
      </c>
      <c r="B93" s="366">
        <v>118351</v>
      </c>
      <c r="C93" s="366" t="s">
        <v>2863</v>
      </c>
      <c r="D93" s="366" t="s">
        <v>152</v>
      </c>
      <c r="E93" s="950" t="s">
        <v>1224</v>
      </c>
      <c r="F93" s="953">
        <v>0.35</v>
      </c>
      <c r="G93" s="952">
        <v>600</v>
      </c>
      <c r="H93" s="366">
        <v>1991</v>
      </c>
      <c r="I93" s="366">
        <v>306</v>
      </c>
      <c r="J93" s="519">
        <v>80440</v>
      </c>
      <c r="K93" s="324"/>
    </row>
    <row r="94" spans="1:11">
      <c r="A94" s="481" t="s">
        <v>2852</v>
      </c>
      <c r="B94" s="366">
        <v>118347</v>
      </c>
      <c r="C94" s="366" t="s">
        <v>2864</v>
      </c>
      <c r="D94" s="366" t="s">
        <v>152</v>
      </c>
      <c r="E94" s="950" t="s">
        <v>1225</v>
      </c>
      <c r="F94" s="953">
        <v>0.41</v>
      </c>
      <c r="G94" s="952">
        <v>790</v>
      </c>
      <c r="H94" s="366">
        <v>1991</v>
      </c>
      <c r="I94" s="366">
        <v>421</v>
      </c>
      <c r="J94" s="519">
        <v>111005</v>
      </c>
      <c r="K94" s="324"/>
    </row>
    <row r="95" spans="1:11">
      <c r="A95" s="481" t="s">
        <v>2852</v>
      </c>
      <c r="B95" s="366">
        <v>118386</v>
      </c>
      <c r="C95" s="366" t="s">
        <v>2865</v>
      </c>
      <c r="D95" s="366" t="s">
        <v>1244</v>
      </c>
      <c r="E95" s="950" t="s">
        <v>2866</v>
      </c>
      <c r="F95" s="953">
        <v>7.0000000000000007E-2</v>
      </c>
      <c r="G95" s="952">
        <v>140</v>
      </c>
      <c r="H95" s="366">
        <v>1332</v>
      </c>
      <c r="I95" s="366">
        <v>218</v>
      </c>
      <c r="J95" s="519">
        <v>62045</v>
      </c>
      <c r="K95" s="324"/>
    </row>
    <row r="96" spans="1:11">
      <c r="A96" s="481" t="s">
        <v>2852</v>
      </c>
      <c r="B96" s="366">
        <v>118386</v>
      </c>
      <c r="C96" s="366" t="s">
        <v>2867</v>
      </c>
      <c r="D96" s="366" t="s">
        <v>1244</v>
      </c>
      <c r="E96" s="950" t="s">
        <v>2866</v>
      </c>
      <c r="F96" s="953">
        <v>7.0000000000000007E-2</v>
      </c>
      <c r="G96" s="952">
        <v>140</v>
      </c>
      <c r="H96" s="366">
        <v>1332</v>
      </c>
      <c r="I96" s="366">
        <v>218</v>
      </c>
      <c r="J96" s="519">
        <v>64615</v>
      </c>
      <c r="K96" s="324"/>
    </row>
    <row r="97" spans="1:11">
      <c r="A97" s="481" t="s">
        <v>2852</v>
      </c>
      <c r="B97" s="366">
        <v>118310</v>
      </c>
      <c r="C97" s="366" t="s">
        <v>2868</v>
      </c>
      <c r="D97" s="366" t="s">
        <v>112</v>
      </c>
      <c r="E97" s="950" t="s">
        <v>1227</v>
      </c>
      <c r="F97" s="953">
        <v>0.1925</v>
      </c>
      <c r="G97" s="952">
        <v>210</v>
      </c>
      <c r="H97" s="366">
        <v>1950</v>
      </c>
      <c r="I97" s="366">
        <v>116</v>
      </c>
      <c r="J97" s="519">
        <v>49585</v>
      </c>
      <c r="K97" s="324"/>
    </row>
    <row r="98" spans="1:11">
      <c r="A98" s="481" t="s">
        <v>2852</v>
      </c>
      <c r="B98" s="366">
        <v>118310</v>
      </c>
      <c r="C98" s="366" t="s">
        <v>2869</v>
      </c>
      <c r="D98" s="366" t="s">
        <v>112</v>
      </c>
      <c r="E98" s="950" t="s">
        <v>1227</v>
      </c>
      <c r="F98" s="953">
        <v>0.1925</v>
      </c>
      <c r="G98" s="952">
        <v>210</v>
      </c>
      <c r="H98" s="366">
        <v>1950</v>
      </c>
      <c r="I98" s="366">
        <v>116</v>
      </c>
      <c r="J98" s="519">
        <v>51794</v>
      </c>
      <c r="K98" s="324"/>
    </row>
    <row r="99" spans="1:11">
      <c r="A99" s="481" t="s">
        <v>2852</v>
      </c>
      <c r="B99" s="366">
        <v>118312</v>
      </c>
      <c r="C99" s="366" t="s">
        <v>2870</v>
      </c>
      <c r="D99" s="366" t="s">
        <v>112</v>
      </c>
      <c r="E99" s="950" t="s">
        <v>1226</v>
      </c>
      <c r="F99" s="953">
        <v>0.17499999999999999</v>
      </c>
      <c r="G99" s="952">
        <v>200</v>
      </c>
      <c r="H99" s="366">
        <v>1950</v>
      </c>
      <c r="I99" s="366">
        <v>150</v>
      </c>
      <c r="J99" s="519">
        <v>50180</v>
      </c>
      <c r="K99" s="324"/>
    </row>
    <row r="100" spans="1:11">
      <c r="A100" s="481" t="s">
        <v>2852</v>
      </c>
      <c r="B100" s="366">
        <v>118312</v>
      </c>
      <c r="C100" s="366" t="s">
        <v>2871</v>
      </c>
      <c r="D100" s="366" t="s">
        <v>112</v>
      </c>
      <c r="E100" s="950" t="s">
        <v>1227</v>
      </c>
      <c r="F100" s="953">
        <v>0.1925</v>
      </c>
      <c r="G100" s="952">
        <v>210</v>
      </c>
      <c r="H100" s="366">
        <v>1950</v>
      </c>
      <c r="I100" s="366">
        <v>150</v>
      </c>
      <c r="J100" s="519">
        <v>53369</v>
      </c>
      <c r="K100" s="324"/>
    </row>
    <row r="101" spans="1:11">
      <c r="A101" s="481" t="s">
        <v>2852</v>
      </c>
      <c r="B101" s="366">
        <v>118313</v>
      </c>
      <c r="C101" s="366" t="s">
        <v>2872</v>
      </c>
      <c r="D101" s="366" t="s">
        <v>112</v>
      </c>
      <c r="E101" s="950" t="s">
        <v>1227</v>
      </c>
      <c r="F101" s="953">
        <v>0.1925</v>
      </c>
      <c r="G101" s="952">
        <v>210</v>
      </c>
      <c r="H101" s="366">
        <v>1950</v>
      </c>
      <c r="I101" s="366">
        <v>150</v>
      </c>
      <c r="J101" s="519">
        <v>53000</v>
      </c>
      <c r="K101" s="324"/>
    </row>
    <row r="102" spans="1:11">
      <c r="A102" s="481" t="s">
        <v>2852</v>
      </c>
      <c r="B102" s="366">
        <v>118313</v>
      </c>
      <c r="C102" s="366" t="s">
        <v>2873</v>
      </c>
      <c r="D102" s="366" t="s">
        <v>112</v>
      </c>
      <c r="E102" s="950" t="s">
        <v>1222</v>
      </c>
      <c r="F102" s="953">
        <v>0.2</v>
      </c>
      <c r="G102" s="952">
        <v>210</v>
      </c>
      <c r="H102" s="366">
        <v>1950</v>
      </c>
      <c r="I102" s="366">
        <v>150</v>
      </c>
      <c r="J102" s="519">
        <v>55678</v>
      </c>
      <c r="K102" s="324"/>
    </row>
    <row r="103" spans="1:11">
      <c r="A103" s="481" t="s">
        <v>2852</v>
      </c>
      <c r="B103" s="366">
        <v>118314</v>
      </c>
      <c r="C103" s="366" t="s">
        <v>2874</v>
      </c>
      <c r="D103" s="366" t="s">
        <v>112</v>
      </c>
      <c r="E103" s="950" t="s">
        <v>1226</v>
      </c>
      <c r="F103" s="953">
        <v>0.17499999999999999</v>
      </c>
      <c r="G103" s="952">
        <v>200</v>
      </c>
      <c r="H103" s="366">
        <v>1950</v>
      </c>
      <c r="I103" s="366">
        <v>190</v>
      </c>
      <c r="J103" s="519">
        <v>55655</v>
      </c>
      <c r="K103" s="324"/>
    </row>
    <row r="104" spans="1:11">
      <c r="A104" s="481" t="s">
        <v>2852</v>
      </c>
      <c r="B104" s="366">
        <v>118314</v>
      </c>
      <c r="C104" s="366" t="s">
        <v>2875</v>
      </c>
      <c r="D104" s="366" t="s">
        <v>112</v>
      </c>
      <c r="E104" s="950" t="s">
        <v>1227</v>
      </c>
      <c r="F104" s="953">
        <v>0.1925</v>
      </c>
      <c r="G104" s="952">
        <v>210</v>
      </c>
      <c r="H104" s="366">
        <v>1950</v>
      </c>
      <c r="I104" s="366">
        <v>190</v>
      </c>
      <c r="J104" s="519">
        <v>58954</v>
      </c>
      <c r="K104" s="324"/>
    </row>
    <row r="105" spans="1:11">
      <c r="A105" s="481" t="s">
        <v>2876</v>
      </c>
      <c r="B105" s="366">
        <v>118684</v>
      </c>
      <c r="C105" s="366" t="s">
        <v>2877</v>
      </c>
      <c r="D105" s="366" t="s">
        <v>152</v>
      </c>
      <c r="E105" s="950" t="s">
        <v>1222</v>
      </c>
      <c r="F105" s="953">
        <v>0.2</v>
      </c>
      <c r="G105" s="952">
        <v>210</v>
      </c>
      <c r="H105" s="366">
        <v>1332</v>
      </c>
      <c r="I105" s="366">
        <v>136</v>
      </c>
      <c r="J105" s="519">
        <v>49545</v>
      </c>
      <c r="K105" s="324"/>
    </row>
    <row r="106" spans="1:11">
      <c r="A106" s="481" t="s">
        <v>2876</v>
      </c>
      <c r="B106" s="366">
        <v>118684</v>
      </c>
      <c r="C106" s="366" t="s">
        <v>2878</v>
      </c>
      <c r="D106" s="366" t="s">
        <v>152</v>
      </c>
      <c r="E106" s="950" t="s">
        <v>1222</v>
      </c>
      <c r="F106" s="953">
        <v>0.2</v>
      </c>
      <c r="G106" s="952">
        <v>210</v>
      </c>
      <c r="H106" s="366">
        <v>1332</v>
      </c>
      <c r="I106" s="366">
        <v>136</v>
      </c>
      <c r="J106" s="519">
        <f>J105+K106</f>
        <v>49545</v>
      </c>
      <c r="K106" s="324"/>
    </row>
    <row r="107" spans="1:11">
      <c r="A107" s="481" t="s">
        <v>2876</v>
      </c>
      <c r="B107" s="366">
        <v>118687</v>
      </c>
      <c r="C107" s="366" t="s">
        <v>2879</v>
      </c>
      <c r="D107" s="366" t="s">
        <v>152</v>
      </c>
      <c r="E107" s="950" t="s">
        <v>1222</v>
      </c>
      <c r="F107" s="953">
        <v>0.2</v>
      </c>
      <c r="G107" s="952">
        <v>210</v>
      </c>
      <c r="H107" s="366">
        <v>1332</v>
      </c>
      <c r="I107" s="366">
        <v>163</v>
      </c>
      <c r="J107" s="519">
        <v>53565</v>
      </c>
      <c r="K107" s="324"/>
    </row>
    <row r="108" spans="1:11">
      <c r="A108" s="481" t="s">
        <v>2876</v>
      </c>
      <c r="B108" s="366">
        <v>118687</v>
      </c>
      <c r="C108" s="366" t="s">
        <v>2880</v>
      </c>
      <c r="D108" s="366" t="s">
        <v>152</v>
      </c>
      <c r="E108" s="950" t="s">
        <v>1222</v>
      </c>
      <c r="F108" s="953">
        <v>0.2</v>
      </c>
      <c r="G108" s="952">
        <v>210</v>
      </c>
      <c r="H108" s="366">
        <v>1332</v>
      </c>
      <c r="I108" s="366">
        <v>163</v>
      </c>
      <c r="J108" s="519">
        <f>J107+K108</f>
        <v>53565</v>
      </c>
      <c r="K108" s="324"/>
    </row>
    <row r="109" spans="1:11">
      <c r="A109" s="481" t="s">
        <v>2876</v>
      </c>
      <c r="B109" s="366">
        <v>118646</v>
      </c>
      <c r="C109" s="366" t="s">
        <v>2881</v>
      </c>
      <c r="D109" s="366" t="s">
        <v>152</v>
      </c>
      <c r="E109" s="950" t="s">
        <v>1230</v>
      </c>
      <c r="F109" s="953">
        <v>0.3</v>
      </c>
      <c r="G109" s="952">
        <v>280</v>
      </c>
      <c r="H109" s="366">
        <v>1991</v>
      </c>
      <c r="I109" s="366">
        <v>224</v>
      </c>
      <c r="J109" s="519">
        <v>66840</v>
      </c>
      <c r="K109" s="324"/>
    </row>
    <row r="110" spans="1:11">
      <c r="A110" s="481" t="s">
        <v>2876</v>
      </c>
      <c r="B110" s="366">
        <v>118646</v>
      </c>
      <c r="C110" s="366" t="s">
        <v>2882</v>
      </c>
      <c r="D110" s="366" t="s">
        <v>152</v>
      </c>
      <c r="E110" s="950" t="s">
        <v>1230</v>
      </c>
      <c r="F110" s="953">
        <v>0.3</v>
      </c>
      <c r="G110" s="952">
        <v>280</v>
      </c>
      <c r="H110" s="366">
        <v>1991</v>
      </c>
      <c r="I110" s="366">
        <v>224</v>
      </c>
      <c r="J110" s="519">
        <f>J109+K110</f>
        <v>66840</v>
      </c>
      <c r="K110" s="324"/>
    </row>
    <row r="111" spans="1:11">
      <c r="A111" s="481" t="s">
        <v>2876</v>
      </c>
      <c r="B111" s="366">
        <v>118647</v>
      </c>
      <c r="C111" s="366" t="s">
        <v>2883</v>
      </c>
      <c r="D111" s="366" t="s">
        <v>152</v>
      </c>
      <c r="E111" s="950" t="s">
        <v>1230</v>
      </c>
      <c r="F111" s="953">
        <v>0.3</v>
      </c>
      <c r="G111" s="952">
        <v>280</v>
      </c>
      <c r="H111" s="366">
        <v>1991</v>
      </c>
      <c r="I111" s="366">
        <v>224</v>
      </c>
      <c r="J111" s="519">
        <v>67865</v>
      </c>
      <c r="K111" s="324"/>
    </row>
    <row r="112" spans="1:11">
      <c r="A112" s="481" t="s">
        <v>2876</v>
      </c>
      <c r="B112" s="366">
        <v>118647</v>
      </c>
      <c r="C112" s="366" t="s">
        <v>2884</v>
      </c>
      <c r="D112" s="366" t="s">
        <v>152</v>
      </c>
      <c r="E112" s="950" t="s">
        <v>1230</v>
      </c>
      <c r="F112" s="953">
        <v>0.3</v>
      </c>
      <c r="G112" s="952">
        <v>280</v>
      </c>
      <c r="H112" s="366">
        <v>1991</v>
      </c>
      <c r="I112" s="366">
        <v>224</v>
      </c>
      <c r="J112" s="519">
        <f>J111+K112</f>
        <v>67865</v>
      </c>
      <c r="K112" s="324"/>
    </row>
    <row r="113" spans="1:11">
      <c r="A113" s="481" t="s">
        <v>2876</v>
      </c>
      <c r="B113" s="366">
        <v>118651</v>
      </c>
      <c r="C113" s="366" t="s">
        <v>1308</v>
      </c>
      <c r="D113" s="366" t="s">
        <v>152</v>
      </c>
      <c r="E113" s="950" t="s">
        <v>1224</v>
      </c>
      <c r="F113" s="953">
        <v>0.35</v>
      </c>
      <c r="G113" s="952">
        <v>600</v>
      </c>
      <c r="H113" s="366">
        <v>1991</v>
      </c>
      <c r="I113" s="366">
        <v>306</v>
      </c>
      <c r="J113" s="519">
        <v>79755</v>
      </c>
      <c r="K113" s="324"/>
    </row>
    <row r="114" spans="1:11">
      <c r="A114" s="481" t="s">
        <v>2876</v>
      </c>
      <c r="B114" s="366">
        <v>118654</v>
      </c>
      <c r="C114" s="366" t="s">
        <v>1309</v>
      </c>
      <c r="D114" s="366" t="s">
        <v>152</v>
      </c>
      <c r="E114" s="950" t="s">
        <v>1234</v>
      </c>
      <c r="F114" s="953">
        <v>0.41</v>
      </c>
      <c r="G114" s="952">
        <v>1250</v>
      </c>
      <c r="H114" s="366">
        <v>1991</v>
      </c>
      <c r="I114" s="366">
        <v>421</v>
      </c>
      <c r="J114" s="519">
        <v>110045</v>
      </c>
      <c r="K114" s="324"/>
    </row>
    <row r="115" spans="1:11">
      <c r="A115" s="481" t="s">
        <v>2876</v>
      </c>
      <c r="B115" s="366">
        <v>118686</v>
      </c>
      <c r="C115" s="366" t="s">
        <v>2885</v>
      </c>
      <c r="D115" s="366" t="s">
        <v>1244</v>
      </c>
      <c r="E115" s="950" t="s">
        <v>2771</v>
      </c>
      <c r="F115" s="953">
        <v>7.0000000000000007E-2</v>
      </c>
      <c r="G115" s="952">
        <v>140</v>
      </c>
      <c r="H115" s="366">
        <v>1332</v>
      </c>
      <c r="I115" s="366">
        <v>218</v>
      </c>
      <c r="J115" s="519">
        <v>62895</v>
      </c>
      <c r="K115" s="324"/>
    </row>
    <row r="116" spans="1:11">
      <c r="A116" s="481" t="s">
        <v>2876</v>
      </c>
      <c r="B116" s="366">
        <v>118686</v>
      </c>
      <c r="C116" s="366" t="s">
        <v>2886</v>
      </c>
      <c r="D116" s="366" t="s">
        <v>1244</v>
      </c>
      <c r="E116" s="950" t="s">
        <v>2771</v>
      </c>
      <c r="F116" s="953">
        <v>7.0000000000000007E-2</v>
      </c>
      <c r="G116" s="952">
        <v>140</v>
      </c>
      <c r="H116" s="366">
        <v>1332</v>
      </c>
      <c r="I116" s="366">
        <v>218</v>
      </c>
      <c r="J116" s="519">
        <v>65465</v>
      </c>
      <c r="K116" s="324"/>
    </row>
    <row r="117" spans="1:11">
      <c r="A117" s="481" t="s">
        <v>2876</v>
      </c>
      <c r="B117" s="366">
        <v>118610</v>
      </c>
      <c r="C117" s="366" t="s">
        <v>2887</v>
      </c>
      <c r="D117" s="366" t="s">
        <v>112</v>
      </c>
      <c r="E117" s="950" t="s">
        <v>1227</v>
      </c>
      <c r="F117" s="953">
        <v>0.1925</v>
      </c>
      <c r="G117" s="952">
        <v>210</v>
      </c>
      <c r="H117" s="366">
        <v>1950</v>
      </c>
      <c r="I117" s="366">
        <v>116</v>
      </c>
      <c r="J117" s="519">
        <v>50905</v>
      </c>
      <c r="K117" s="324"/>
    </row>
    <row r="118" spans="1:11">
      <c r="A118" s="481" t="s">
        <v>2876</v>
      </c>
      <c r="B118" s="366">
        <v>118610</v>
      </c>
      <c r="C118" s="366" t="s">
        <v>2888</v>
      </c>
      <c r="D118" s="366" t="s">
        <v>112</v>
      </c>
      <c r="E118" s="950" t="s">
        <v>1222</v>
      </c>
      <c r="F118" s="953">
        <v>0.2</v>
      </c>
      <c r="G118" s="952">
        <v>210</v>
      </c>
      <c r="H118" s="366">
        <v>1950</v>
      </c>
      <c r="I118" s="366">
        <v>116</v>
      </c>
      <c r="J118" s="519">
        <v>53563</v>
      </c>
      <c r="K118" s="324"/>
    </row>
    <row r="119" spans="1:11">
      <c r="A119" s="481" t="s">
        <v>2876</v>
      </c>
      <c r="B119" s="366">
        <v>118612</v>
      </c>
      <c r="C119" s="366" t="s">
        <v>2889</v>
      </c>
      <c r="D119" s="366" t="s">
        <v>112</v>
      </c>
      <c r="E119" s="950" t="s">
        <v>1227</v>
      </c>
      <c r="F119" s="953">
        <v>0.1925</v>
      </c>
      <c r="G119" s="952">
        <v>210</v>
      </c>
      <c r="H119" s="366">
        <v>1950</v>
      </c>
      <c r="I119" s="366">
        <v>150</v>
      </c>
      <c r="J119" s="519">
        <v>53210</v>
      </c>
      <c r="K119" s="324"/>
    </row>
    <row r="120" spans="1:11">
      <c r="A120" s="481" t="s">
        <v>2876</v>
      </c>
      <c r="B120" s="366">
        <v>118612</v>
      </c>
      <c r="C120" s="366" t="s">
        <v>2890</v>
      </c>
      <c r="D120" s="366" t="s">
        <v>112</v>
      </c>
      <c r="E120" s="950" t="s">
        <v>1227</v>
      </c>
      <c r="F120" s="953">
        <v>0.1925</v>
      </c>
      <c r="G120" s="952">
        <v>210</v>
      </c>
      <c r="H120" s="366">
        <v>1950</v>
      </c>
      <c r="I120" s="366">
        <v>150</v>
      </c>
      <c r="J120" s="519">
        <v>55419</v>
      </c>
      <c r="K120" s="324"/>
    </row>
    <row r="121" spans="1:11">
      <c r="A121" s="481" t="s">
        <v>2876</v>
      </c>
      <c r="B121" s="366">
        <v>118614</v>
      </c>
      <c r="C121" s="366" t="s">
        <v>2891</v>
      </c>
      <c r="D121" s="366" t="s">
        <v>112</v>
      </c>
      <c r="E121" s="950" t="s">
        <v>1227</v>
      </c>
      <c r="F121" s="953">
        <v>0.1925</v>
      </c>
      <c r="G121" s="952">
        <v>210</v>
      </c>
      <c r="H121" s="366">
        <v>1950</v>
      </c>
      <c r="I121" s="366">
        <v>190</v>
      </c>
      <c r="J121" s="519">
        <v>58935</v>
      </c>
      <c r="K121" s="324"/>
    </row>
    <row r="122" spans="1:11">
      <c r="A122" s="481" t="s">
        <v>2876</v>
      </c>
      <c r="B122" s="366">
        <v>118614</v>
      </c>
      <c r="C122" s="366" t="s">
        <v>2892</v>
      </c>
      <c r="D122" s="366" t="s">
        <v>112</v>
      </c>
      <c r="E122" s="950" t="s">
        <v>1227</v>
      </c>
      <c r="F122" s="953">
        <v>0.1925</v>
      </c>
      <c r="G122" s="952">
        <v>210</v>
      </c>
      <c r="H122" s="366">
        <v>1950</v>
      </c>
      <c r="I122" s="366">
        <v>190</v>
      </c>
      <c r="J122" s="519">
        <v>61144</v>
      </c>
      <c r="K122" s="324"/>
    </row>
    <row r="123" spans="1:11">
      <c r="A123" s="481" t="s">
        <v>2893</v>
      </c>
      <c r="B123" s="366">
        <v>257314</v>
      </c>
      <c r="C123" s="366" t="s">
        <v>2894</v>
      </c>
      <c r="D123" s="366" t="s">
        <v>112</v>
      </c>
      <c r="E123" s="950" t="s">
        <v>1229</v>
      </c>
      <c r="F123" s="953">
        <v>0.25</v>
      </c>
      <c r="G123" s="952">
        <v>270</v>
      </c>
      <c r="H123" s="366">
        <v>1950</v>
      </c>
      <c r="I123" s="366">
        <v>194</v>
      </c>
      <c r="J123" s="519">
        <v>88835</v>
      </c>
      <c r="K123" s="324"/>
    </row>
    <row r="124" spans="1:11">
      <c r="A124" s="481" t="s">
        <v>2893</v>
      </c>
      <c r="B124" s="366">
        <v>257319</v>
      </c>
      <c r="C124" s="366" t="s">
        <v>2895</v>
      </c>
      <c r="D124" s="366" t="s">
        <v>112</v>
      </c>
      <c r="E124" s="950" t="s">
        <v>1223</v>
      </c>
      <c r="F124" s="953">
        <v>0.27500000000000002</v>
      </c>
      <c r="G124" s="952">
        <v>280</v>
      </c>
      <c r="H124" s="366">
        <v>1992</v>
      </c>
      <c r="I124" s="366">
        <v>265</v>
      </c>
      <c r="J124" s="519">
        <v>102090</v>
      </c>
      <c r="K124" s="324"/>
    </row>
    <row r="125" spans="1:11">
      <c r="A125" s="481" t="s">
        <v>2893</v>
      </c>
      <c r="B125" s="366">
        <v>257323</v>
      </c>
      <c r="C125" s="366" t="s">
        <v>2896</v>
      </c>
      <c r="D125" s="366" t="s">
        <v>112</v>
      </c>
      <c r="E125" s="950" t="s">
        <v>1224</v>
      </c>
      <c r="F125" s="953">
        <v>0.35</v>
      </c>
      <c r="G125" s="952">
        <v>600</v>
      </c>
      <c r="H125" s="366">
        <v>2925</v>
      </c>
      <c r="I125" s="366">
        <v>330</v>
      </c>
      <c r="J125" s="519">
        <v>118870</v>
      </c>
      <c r="K125" s="324"/>
    </row>
    <row r="126" spans="1:11">
      <c r="A126" s="481" t="s">
        <v>2893</v>
      </c>
      <c r="B126" s="366">
        <v>257359</v>
      </c>
      <c r="C126" s="366" t="s">
        <v>2897</v>
      </c>
      <c r="D126" s="366" t="s">
        <v>152</v>
      </c>
      <c r="E126" s="950" t="s">
        <v>1225</v>
      </c>
      <c r="F126" s="953">
        <v>0.41</v>
      </c>
      <c r="G126" s="952">
        <v>790</v>
      </c>
      <c r="H126" s="366">
        <v>2999</v>
      </c>
      <c r="I126" s="366">
        <v>367</v>
      </c>
      <c r="J126" s="519">
        <v>126175</v>
      </c>
      <c r="K126" s="324"/>
    </row>
    <row r="127" spans="1:11">
      <c r="A127" s="481" t="s">
        <v>2893</v>
      </c>
      <c r="B127" s="366">
        <v>257361</v>
      </c>
      <c r="C127" s="366" t="s">
        <v>2898</v>
      </c>
      <c r="D127" s="366" t="s">
        <v>152</v>
      </c>
      <c r="E127" s="950" t="s">
        <v>1225</v>
      </c>
      <c r="F127" s="953">
        <v>0.41</v>
      </c>
      <c r="G127" s="952">
        <v>1250</v>
      </c>
      <c r="H127" s="366">
        <v>2999</v>
      </c>
      <c r="I127" s="366">
        <v>435</v>
      </c>
      <c r="J127" s="519">
        <v>152565</v>
      </c>
      <c r="K127" s="324"/>
    </row>
    <row r="128" spans="1:11">
      <c r="A128" s="481" t="s">
        <v>2899</v>
      </c>
      <c r="B128" s="366">
        <v>238480</v>
      </c>
      <c r="C128" s="366" t="s">
        <v>1231</v>
      </c>
      <c r="D128" s="366" t="s">
        <v>152</v>
      </c>
      <c r="E128" s="950" t="s">
        <v>1224</v>
      </c>
      <c r="F128" s="953">
        <v>0.35</v>
      </c>
      <c r="G128" s="952">
        <v>600</v>
      </c>
      <c r="H128" s="366">
        <v>1991</v>
      </c>
      <c r="I128" s="366">
        <v>197</v>
      </c>
      <c r="J128" s="519">
        <v>87235</v>
      </c>
      <c r="K128" s="324"/>
    </row>
    <row r="129" spans="1:11">
      <c r="A129" s="481" t="s">
        <v>2899</v>
      </c>
      <c r="B129" s="366">
        <v>238483</v>
      </c>
      <c r="C129" s="366" t="s">
        <v>1232</v>
      </c>
      <c r="D129" s="366" t="s">
        <v>152</v>
      </c>
      <c r="E129" s="950" t="s">
        <v>1224</v>
      </c>
      <c r="F129" s="953">
        <v>0.35</v>
      </c>
      <c r="G129" s="952">
        <v>600</v>
      </c>
      <c r="H129" s="366">
        <v>1991</v>
      </c>
      <c r="I129" s="366">
        <v>258</v>
      </c>
      <c r="J129" s="519">
        <v>94370</v>
      </c>
      <c r="K129" s="324"/>
    </row>
    <row r="130" spans="1:11">
      <c r="A130" s="481" t="s">
        <v>2899</v>
      </c>
      <c r="B130" s="366">
        <v>238459</v>
      </c>
      <c r="C130" s="366" t="s">
        <v>1233</v>
      </c>
      <c r="D130" s="366" t="s">
        <v>152</v>
      </c>
      <c r="E130" s="950" t="s">
        <v>1234</v>
      </c>
      <c r="F130" s="953">
        <v>0.41</v>
      </c>
      <c r="G130" s="952">
        <v>790</v>
      </c>
      <c r="H130" s="366">
        <v>2999</v>
      </c>
      <c r="I130" s="366">
        <v>367</v>
      </c>
      <c r="J130" s="519">
        <v>115205</v>
      </c>
      <c r="K130" s="324"/>
    </row>
    <row r="131" spans="1:11">
      <c r="A131" s="481" t="s">
        <v>2899</v>
      </c>
      <c r="B131" s="366">
        <v>238461</v>
      </c>
      <c r="C131" s="366" t="s">
        <v>1235</v>
      </c>
      <c r="D131" s="366" t="s">
        <v>152</v>
      </c>
      <c r="E131" s="950" t="s">
        <v>1234</v>
      </c>
      <c r="F131" s="953">
        <v>0.41</v>
      </c>
      <c r="G131" s="952">
        <v>1250</v>
      </c>
      <c r="H131" s="366">
        <v>2999</v>
      </c>
      <c r="I131" s="366">
        <v>435</v>
      </c>
      <c r="J131" s="519">
        <v>169875</v>
      </c>
      <c r="K131" s="324"/>
    </row>
    <row r="132" spans="1:11">
      <c r="A132" s="481" t="s">
        <v>2899</v>
      </c>
      <c r="B132" s="366">
        <v>238414</v>
      </c>
      <c r="C132" s="366" t="s">
        <v>1236</v>
      </c>
      <c r="D132" s="366" t="s">
        <v>112</v>
      </c>
      <c r="E132" s="950" t="s">
        <v>1223</v>
      </c>
      <c r="F132" s="953">
        <v>0.27500000000000002</v>
      </c>
      <c r="G132" s="952">
        <v>280</v>
      </c>
      <c r="H132" s="366">
        <v>1950</v>
      </c>
      <c r="I132" s="366">
        <v>194</v>
      </c>
      <c r="J132" s="519">
        <v>82935</v>
      </c>
      <c r="K132" s="324"/>
    </row>
    <row r="133" spans="1:11">
      <c r="A133" s="481" t="s">
        <v>2899</v>
      </c>
      <c r="B133" s="366">
        <v>238419</v>
      </c>
      <c r="C133" s="366" t="s">
        <v>1429</v>
      </c>
      <c r="D133" s="366" t="s">
        <v>112</v>
      </c>
      <c r="E133" s="950" t="s">
        <v>1230</v>
      </c>
      <c r="F133" s="953">
        <v>0.3</v>
      </c>
      <c r="G133" s="952">
        <v>420</v>
      </c>
      <c r="H133" s="366">
        <v>1992</v>
      </c>
      <c r="I133" s="366">
        <v>265</v>
      </c>
      <c r="J133" s="519">
        <v>93965</v>
      </c>
      <c r="K133" s="324"/>
    </row>
    <row r="134" spans="1:11">
      <c r="A134" s="481" t="s">
        <v>2899</v>
      </c>
      <c r="B134" s="366">
        <v>238423</v>
      </c>
      <c r="C134" s="366" t="s">
        <v>1237</v>
      </c>
      <c r="D134" s="366" t="s">
        <v>112</v>
      </c>
      <c r="E134" s="950" t="s">
        <v>1224</v>
      </c>
      <c r="F134" s="953">
        <v>0.35</v>
      </c>
      <c r="G134" s="952">
        <v>600</v>
      </c>
      <c r="H134" s="366">
        <v>2925</v>
      </c>
      <c r="I134" s="366">
        <v>330</v>
      </c>
      <c r="J134" s="519">
        <v>109240</v>
      </c>
      <c r="K134" s="324"/>
    </row>
    <row r="135" spans="1:11">
      <c r="A135" s="481" t="s">
        <v>2900</v>
      </c>
      <c r="B135" s="366">
        <v>238380</v>
      </c>
      <c r="C135" s="366" t="s">
        <v>1238</v>
      </c>
      <c r="D135" s="366" t="s">
        <v>152</v>
      </c>
      <c r="E135" s="950" t="s">
        <v>1230</v>
      </c>
      <c r="F135" s="953">
        <v>0.3</v>
      </c>
      <c r="G135" s="952">
        <v>420</v>
      </c>
      <c r="H135" s="366">
        <v>1991</v>
      </c>
      <c r="I135" s="366">
        <v>197</v>
      </c>
      <c r="J135" s="519">
        <v>74225</v>
      </c>
      <c r="K135" s="324"/>
    </row>
    <row r="136" spans="1:11">
      <c r="A136" s="481" t="s">
        <v>2900</v>
      </c>
      <c r="B136" s="366">
        <v>238383</v>
      </c>
      <c r="C136" s="366" t="s">
        <v>1239</v>
      </c>
      <c r="D136" s="366" t="s">
        <v>152</v>
      </c>
      <c r="E136" s="950" t="s">
        <v>1230</v>
      </c>
      <c r="F136" s="953">
        <v>0.3</v>
      </c>
      <c r="G136" s="952">
        <v>420</v>
      </c>
      <c r="H136" s="366">
        <v>1991</v>
      </c>
      <c r="I136" s="366">
        <v>258</v>
      </c>
      <c r="J136" s="519">
        <v>80135</v>
      </c>
      <c r="K136" s="324"/>
    </row>
    <row r="137" spans="1:11">
      <c r="A137" s="481" t="s">
        <v>2900</v>
      </c>
      <c r="B137" s="366">
        <v>238359</v>
      </c>
      <c r="C137" s="366" t="s">
        <v>1240</v>
      </c>
      <c r="D137" s="366" t="s">
        <v>152</v>
      </c>
      <c r="E137" s="950" t="s">
        <v>1224</v>
      </c>
      <c r="F137" s="953">
        <v>0.35</v>
      </c>
      <c r="G137" s="952">
        <v>600</v>
      </c>
      <c r="H137" s="366">
        <v>2999</v>
      </c>
      <c r="I137" s="366">
        <v>367</v>
      </c>
      <c r="J137" s="519">
        <v>97350</v>
      </c>
      <c r="K137" s="324"/>
    </row>
    <row r="138" spans="1:11">
      <c r="A138" s="481" t="s">
        <v>2900</v>
      </c>
      <c r="B138" s="366">
        <v>238361</v>
      </c>
      <c r="C138" s="366" t="s">
        <v>2901</v>
      </c>
      <c r="D138" s="366" t="s">
        <v>152</v>
      </c>
      <c r="E138" s="950" t="s">
        <v>1225</v>
      </c>
      <c r="F138" s="953">
        <v>0.41</v>
      </c>
      <c r="G138" s="952">
        <v>1250</v>
      </c>
      <c r="H138" s="366">
        <v>2999</v>
      </c>
      <c r="I138" s="366">
        <v>435</v>
      </c>
      <c r="J138" s="519">
        <v>154540</v>
      </c>
      <c r="K138" s="324"/>
    </row>
    <row r="139" spans="1:11">
      <c r="A139" s="481" t="s">
        <v>2900</v>
      </c>
      <c r="B139" s="366">
        <v>238314</v>
      </c>
      <c r="C139" s="366" t="s">
        <v>1241</v>
      </c>
      <c r="D139" s="366" t="s">
        <v>112</v>
      </c>
      <c r="E139" s="950" t="s">
        <v>1228</v>
      </c>
      <c r="F139" s="953">
        <v>0.215</v>
      </c>
      <c r="G139" s="952">
        <v>270</v>
      </c>
      <c r="H139" s="366">
        <v>1950</v>
      </c>
      <c r="I139" s="366">
        <v>194</v>
      </c>
      <c r="J139" s="519">
        <v>67390</v>
      </c>
      <c r="K139" s="324"/>
    </row>
    <row r="140" spans="1:11">
      <c r="A140" s="481" t="s">
        <v>2900</v>
      </c>
      <c r="B140" s="366">
        <v>238319</v>
      </c>
      <c r="C140" s="366" t="s">
        <v>1430</v>
      </c>
      <c r="D140" s="366" t="s">
        <v>112</v>
      </c>
      <c r="E140" s="950" t="s">
        <v>1223</v>
      </c>
      <c r="F140" s="953">
        <v>0.27500000000000002</v>
      </c>
      <c r="G140" s="952">
        <v>280</v>
      </c>
      <c r="H140" s="366">
        <v>1992</v>
      </c>
      <c r="I140" s="366">
        <v>265</v>
      </c>
      <c r="J140" s="519">
        <v>92929.98</v>
      </c>
      <c r="K140" s="324"/>
    </row>
    <row r="141" spans="1:11">
      <c r="A141" s="481" t="s">
        <v>2900</v>
      </c>
      <c r="B141" s="366">
        <v>238323</v>
      </c>
      <c r="C141" s="366" t="s">
        <v>1242</v>
      </c>
      <c r="D141" s="366" t="s">
        <v>112</v>
      </c>
      <c r="E141" s="950" t="s">
        <v>1224</v>
      </c>
      <c r="F141" s="953">
        <v>0.35</v>
      </c>
      <c r="G141" s="952">
        <v>600</v>
      </c>
      <c r="H141" s="366">
        <v>2925</v>
      </c>
      <c r="I141" s="366">
        <v>340</v>
      </c>
      <c r="J141" s="519">
        <v>120150</v>
      </c>
      <c r="K141" s="324"/>
    </row>
    <row r="142" spans="1:11">
      <c r="A142" s="481" t="s">
        <v>2902</v>
      </c>
      <c r="B142" s="366">
        <v>213280</v>
      </c>
      <c r="C142" s="366" t="s">
        <v>2903</v>
      </c>
      <c r="D142" s="366" t="s">
        <v>152</v>
      </c>
      <c r="E142" s="950" t="s">
        <v>1230</v>
      </c>
      <c r="F142" s="953">
        <v>0.3</v>
      </c>
      <c r="G142" s="952">
        <v>420</v>
      </c>
      <c r="H142" s="366">
        <v>1991</v>
      </c>
      <c r="I142" s="366">
        <v>197</v>
      </c>
      <c r="J142" s="519">
        <v>78585</v>
      </c>
      <c r="K142" s="324"/>
    </row>
    <row r="143" spans="1:11">
      <c r="A143" s="481" t="s">
        <v>2902</v>
      </c>
      <c r="B143" s="366">
        <v>213280</v>
      </c>
      <c r="C143" s="366" t="s">
        <v>2904</v>
      </c>
      <c r="D143" s="366" t="s">
        <v>152</v>
      </c>
      <c r="E143" s="950" t="s">
        <v>1224</v>
      </c>
      <c r="F143" s="953">
        <v>0.35</v>
      </c>
      <c r="G143" s="952">
        <v>600</v>
      </c>
      <c r="H143" s="366">
        <v>1991</v>
      </c>
      <c r="I143" s="366">
        <v>197</v>
      </c>
      <c r="J143" s="519">
        <v>88033</v>
      </c>
      <c r="K143" s="324"/>
    </row>
    <row r="144" spans="1:11">
      <c r="A144" s="481" t="s">
        <v>2902</v>
      </c>
      <c r="B144" s="366">
        <v>213280</v>
      </c>
      <c r="C144" s="366" t="s">
        <v>2905</v>
      </c>
      <c r="D144" s="366" t="s">
        <v>152</v>
      </c>
      <c r="E144" s="950" t="s">
        <v>1230</v>
      </c>
      <c r="F144" s="953">
        <v>0.3</v>
      </c>
      <c r="G144" s="952">
        <v>420</v>
      </c>
      <c r="H144" s="366">
        <v>1991</v>
      </c>
      <c r="I144" s="366">
        <v>197</v>
      </c>
      <c r="J144" s="519">
        <v>82511</v>
      </c>
      <c r="K144" s="324"/>
    </row>
    <row r="145" spans="1:11">
      <c r="A145" s="481" t="s">
        <v>2902</v>
      </c>
      <c r="B145" s="366">
        <v>213280</v>
      </c>
      <c r="C145" s="366" t="s">
        <v>2906</v>
      </c>
      <c r="D145" s="366" t="s">
        <v>152</v>
      </c>
      <c r="E145" s="950" t="s">
        <v>1230</v>
      </c>
      <c r="F145" s="953">
        <v>0.3</v>
      </c>
      <c r="G145" s="952">
        <v>420</v>
      </c>
      <c r="H145" s="366">
        <v>1991</v>
      </c>
      <c r="I145" s="366">
        <v>197</v>
      </c>
      <c r="J145" s="519">
        <v>83863</v>
      </c>
      <c r="K145" s="324"/>
    </row>
    <row r="146" spans="1:11">
      <c r="A146" s="481" t="s">
        <v>2902</v>
      </c>
      <c r="B146" s="366">
        <v>213280</v>
      </c>
      <c r="C146" s="366" t="s">
        <v>2907</v>
      </c>
      <c r="D146" s="366" t="s">
        <v>152</v>
      </c>
      <c r="E146" s="950" t="s">
        <v>1224</v>
      </c>
      <c r="F146" s="953">
        <v>0.35</v>
      </c>
      <c r="G146" s="952">
        <v>600</v>
      </c>
      <c r="H146" s="366">
        <v>1991</v>
      </c>
      <c r="I146" s="366">
        <v>258</v>
      </c>
      <c r="J146" s="519">
        <v>86755</v>
      </c>
      <c r="K146" s="324"/>
    </row>
    <row r="147" spans="1:11">
      <c r="A147" s="481" t="s">
        <v>2902</v>
      </c>
      <c r="B147" s="366">
        <v>213280</v>
      </c>
      <c r="C147" s="366" t="s">
        <v>2908</v>
      </c>
      <c r="D147" s="366" t="s">
        <v>152</v>
      </c>
      <c r="E147" s="950" t="s">
        <v>1224</v>
      </c>
      <c r="F147" s="953">
        <v>0.35</v>
      </c>
      <c r="G147" s="952">
        <v>600</v>
      </c>
      <c r="H147" s="366">
        <v>1991</v>
      </c>
      <c r="I147" s="366">
        <v>258</v>
      </c>
      <c r="J147" s="519">
        <v>90873</v>
      </c>
      <c r="K147" s="324"/>
    </row>
    <row r="148" spans="1:11">
      <c r="A148" s="481" t="s">
        <v>2902</v>
      </c>
      <c r="B148" s="366">
        <v>213280</v>
      </c>
      <c r="C148" s="366" t="s">
        <v>2909</v>
      </c>
      <c r="D148" s="366" t="s">
        <v>152</v>
      </c>
      <c r="E148" s="950" t="s">
        <v>1230</v>
      </c>
      <c r="F148" s="953">
        <v>0.3</v>
      </c>
      <c r="G148" s="952">
        <v>420</v>
      </c>
      <c r="H148" s="366">
        <v>1991</v>
      </c>
      <c r="I148" s="366">
        <v>258</v>
      </c>
      <c r="J148" s="519">
        <v>85171</v>
      </c>
      <c r="K148" s="324"/>
    </row>
    <row r="149" spans="1:11">
      <c r="A149" s="481" t="s">
        <v>2902</v>
      </c>
      <c r="B149" s="366">
        <v>213280</v>
      </c>
      <c r="C149" s="366" t="s">
        <v>2910</v>
      </c>
      <c r="D149" s="366" t="s">
        <v>152</v>
      </c>
      <c r="E149" s="950" t="s">
        <v>1224</v>
      </c>
      <c r="F149" s="953">
        <v>0.35</v>
      </c>
      <c r="G149" s="952">
        <v>600</v>
      </c>
      <c r="H149" s="366">
        <v>1991</v>
      </c>
      <c r="I149" s="366">
        <v>258</v>
      </c>
      <c r="J149" s="519">
        <v>94725</v>
      </c>
      <c r="K149" s="324"/>
    </row>
    <row r="150" spans="1:11">
      <c r="A150" s="481" t="s">
        <v>2902</v>
      </c>
      <c r="B150" s="366">
        <v>213261</v>
      </c>
      <c r="C150" s="366" t="s">
        <v>1249</v>
      </c>
      <c r="D150" s="366" t="s">
        <v>152</v>
      </c>
      <c r="E150" s="950" t="s">
        <v>2795</v>
      </c>
      <c r="F150" s="953">
        <v>0.41</v>
      </c>
      <c r="G150" s="952">
        <v>1250</v>
      </c>
      <c r="H150" s="366">
        <v>2999</v>
      </c>
      <c r="I150" s="366">
        <v>435</v>
      </c>
      <c r="J150" s="519">
        <v>169610</v>
      </c>
      <c r="K150" s="324"/>
    </row>
    <row r="151" spans="1:11">
      <c r="A151" s="481" t="s">
        <v>2902</v>
      </c>
      <c r="B151" s="366">
        <v>213289</v>
      </c>
      <c r="C151" s="366" t="s">
        <v>1250</v>
      </c>
      <c r="D151" s="366" t="s">
        <v>152</v>
      </c>
      <c r="E151" s="950" t="s">
        <v>2795</v>
      </c>
      <c r="F151" s="953">
        <v>0.41</v>
      </c>
      <c r="G151" s="952">
        <v>2400</v>
      </c>
      <c r="H151" s="366">
        <v>3982</v>
      </c>
      <c r="I151" s="366">
        <v>612</v>
      </c>
      <c r="J151" s="519">
        <v>243416</v>
      </c>
      <c r="K151" s="324"/>
    </row>
    <row r="152" spans="1:11">
      <c r="A152" s="481" t="s">
        <v>2902</v>
      </c>
      <c r="B152" s="366">
        <v>213253</v>
      </c>
      <c r="C152" s="366" t="s">
        <v>1243</v>
      </c>
      <c r="D152" s="366" t="s">
        <v>1244</v>
      </c>
      <c r="E152" s="950" t="s">
        <v>2771</v>
      </c>
      <c r="F152" s="953">
        <v>7.0000000000000007E-2</v>
      </c>
      <c r="G152" s="952">
        <v>140</v>
      </c>
      <c r="H152" s="366">
        <v>1991</v>
      </c>
      <c r="I152" s="366">
        <v>320</v>
      </c>
      <c r="J152" s="519">
        <v>81970</v>
      </c>
      <c r="K152" s="324"/>
    </row>
    <row r="153" spans="1:11">
      <c r="A153" s="481" t="s">
        <v>2902</v>
      </c>
      <c r="B153" s="366">
        <v>213253</v>
      </c>
      <c r="C153" s="366" t="s">
        <v>1245</v>
      </c>
      <c r="D153" s="366" t="s">
        <v>1244</v>
      </c>
      <c r="E153" s="950" t="s">
        <v>2771</v>
      </c>
      <c r="F153" s="953">
        <v>7.0000000000000007E-2</v>
      </c>
      <c r="G153" s="952">
        <v>140</v>
      </c>
      <c r="H153" s="366">
        <v>1991</v>
      </c>
      <c r="I153" s="366">
        <v>320</v>
      </c>
      <c r="J153" s="519">
        <v>83465</v>
      </c>
    </row>
    <row r="154" spans="1:11">
      <c r="A154" s="481" t="s">
        <v>2902</v>
      </c>
      <c r="B154" s="366">
        <v>213204</v>
      </c>
      <c r="C154" s="366" t="s">
        <v>2911</v>
      </c>
      <c r="D154" s="366" t="s">
        <v>112</v>
      </c>
      <c r="E154" s="950" t="s">
        <v>1227</v>
      </c>
      <c r="F154" s="953">
        <v>0.1925</v>
      </c>
      <c r="G154" s="952">
        <v>210</v>
      </c>
      <c r="H154" s="366">
        <v>1993</v>
      </c>
      <c r="I154" s="366">
        <v>200</v>
      </c>
      <c r="J154" s="519">
        <v>74295</v>
      </c>
    </row>
    <row r="155" spans="1:11">
      <c r="A155" s="481" t="s">
        <v>2902</v>
      </c>
      <c r="B155" s="366">
        <v>213204</v>
      </c>
      <c r="C155" s="366" t="s">
        <v>2912</v>
      </c>
      <c r="D155" s="366" t="s">
        <v>112</v>
      </c>
      <c r="E155" s="950" t="s">
        <v>1227</v>
      </c>
      <c r="F155" s="953">
        <v>0.1925</v>
      </c>
      <c r="G155" s="952">
        <v>210</v>
      </c>
      <c r="H155" s="366">
        <v>1993</v>
      </c>
      <c r="I155" s="366">
        <v>200</v>
      </c>
      <c r="J155" s="519">
        <v>77688</v>
      </c>
    </row>
    <row r="156" spans="1:11">
      <c r="A156" s="481" t="s">
        <v>2902</v>
      </c>
      <c r="B156" s="366">
        <v>213204</v>
      </c>
      <c r="C156" s="366" t="s">
        <v>2913</v>
      </c>
      <c r="D156" s="366" t="s">
        <v>112</v>
      </c>
      <c r="E156" s="950" t="s">
        <v>1227</v>
      </c>
      <c r="F156" s="953">
        <v>0.1925</v>
      </c>
      <c r="G156" s="952">
        <v>210</v>
      </c>
      <c r="H156" s="366">
        <v>1993</v>
      </c>
      <c r="I156" s="366">
        <v>200</v>
      </c>
      <c r="J156" s="519">
        <v>77749</v>
      </c>
    </row>
    <row r="157" spans="1:11">
      <c r="A157" s="481" t="s">
        <v>2902</v>
      </c>
      <c r="B157" s="366">
        <v>213204</v>
      </c>
      <c r="C157" s="366" t="s">
        <v>2914</v>
      </c>
      <c r="D157" s="366" t="s">
        <v>112</v>
      </c>
      <c r="E157" s="950" t="s">
        <v>1227</v>
      </c>
      <c r="F157" s="953">
        <v>0.1925</v>
      </c>
      <c r="G157" s="952">
        <v>210</v>
      </c>
      <c r="H157" s="366">
        <v>1993</v>
      </c>
      <c r="I157" s="366">
        <v>200</v>
      </c>
      <c r="J157" s="519">
        <v>78939</v>
      </c>
    </row>
    <row r="158" spans="1:11">
      <c r="A158" s="481" t="s">
        <v>2902</v>
      </c>
      <c r="B158" s="366">
        <v>213219</v>
      </c>
      <c r="C158" s="366" t="s">
        <v>2915</v>
      </c>
      <c r="D158" s="366" t="s">
        <v>112</v>
      </c>
      <c r="E158" s="950" t="s">
        <v>1230</v>
      </c>
      <c r="F158" s="953">
        <v>0.3</v>
      </c>
      <c r="G158" s="952">
        <v>280</v>
      </c>
      <c r="H158" s="366">
        <v>1993</v>
      </c>
      <c r="I158" s="366">
        <v>265</v>
      </c>
      <c r="J158" s="519">
        <v>100915</v>
      </c>
    </row>
    <row r="159" spans="1:11">
      <c r="A159" s="481" t="s">
        <v>2902</v>
      </c>
      <c r="B159" s="366">
        <v>213219</v>
      </c>
      <c r="C159" s="366" t="s">
        <v>2916</v>
      </c>
      <c r="D159" s="366" t="s">
        <v>112</v>
      </c>
      <c r="E159" s="950" t="s">
        <v>1230</v>
      </c>
      <c r="F159" s="953">
        <v>0.3</v>
      </c>
      <c r="G159" s="952">
        <v>280</v>
      </c>
      <c r="H159" s="366">
        <v>1993</v>
      </c>
      <c r="I159" s="366">
        <v>265</v>
      </c>
      <c r="J159" s="519">
        <v>104771</v>
      </c>
    </row>
    <row r="160" spans="1:11">
      <c r="A160" s="481" t="s">
        <v>2902</v>
      </c>
      <c r="B160" s="366">
        <v>213219</v>
      </c>
      <c r="C160" s="366" t="s">
        <v>2917</v>
      </c>
      <c r="D160" s="366" t="s">
        <v>112</v>
      </c>
      <c r="E160" s="950" t="s">
        <v>1230</v>
      </c>
      <c r="F160" s="953">
        <v>0.3</v>
      </c>
      <c r="G160" s="952">
        <v>280</v>
      </c>
      <c r="H160" s="366">
        <v>1993</v>
      </c>
      <c r="I160" s="366">
        <v>265</v>
      </c>
      <c r="J160" s="519">
        <v>104841</v>
      </c>
    </row>
    <row r="161" spans="1:10">
      <c r="A161" s="481" t="s">
        <v>2902</v>
      </c>
      <c r="B161" s="366">
        <v>213219</v>
      </c>
      <c r="C161" s="366" t="s">
        <v>2918</v>
      </c>
      <c r="D161" s="366" t="s">
        <v>112</v>
      </c>
      <c r="E161" s="950" t="s">
        <v>1230</v>
      </c>
      <c r="F161" s="953">
        <v>0.3</v>
      </c>
      <c r="G161" s="952">
        <v>280</v>
      </c>
      <c r="H161" s="366">
        <v>1993</v>
      </c>
      <c r="I161" s="366">
        <v>265</v>
      </c>
      <c r="J161" s="519">
        <v>106193</v>
      </c>
    </row>
    <row r="162" spans="1:10">
      <c r="A162" s="481" t="s">
        <v>2902</v>
      </c>
      <c r="B162" s="366">
        <v>213223</v>
      </c>
      <c r="C162" s="366" t="s">
        <v>2919</v>
      </c>
      <c r="D162" s="366" t="s">
        <v>112</v>
      </c>
      <c r="E162" s="950" t="s">
        <v>1224</v>
      </c>
      <c r="F162" s="953">
        <v>0.35</v>
      </c>
      <c r="G162" s="952">
        <v>600</v>
      </c>
      <c r="H162" s="366">
        <v>2925</v>
      </c>
      <c r="I162" s="366">
        <v>330</v>
      </c>
      <c r="J162" s="519">
        <v>118770</v>
      </c>
    </row>
    <row r="163" spans="1:10">
      <c r="A163" s="481" t="s">
        <v>2902</v>
      </c>
      <c r="B163" s="366">
        <v>213223</v>
      </c>
      <c r="C163" s="366" t="s">
        <v>2920</v>
      </c>
      <c r="D163" s="366" t="s">
        <v>112</v>
      </c>
      <c r="E163" s="950" t="s">
        <v>1224</v>
      </c>
      <c r="F163" s="953">
        <v>0.35</v>
      </c>
      <c r="G163" s="952">
        <v>600</v>
      </c>
      <c r="H163" s="366">
        <v>2925</v>
      </c>
      <c r="I163" s="366">
        <v>330</v>
      </c>
      <c r="J163" s="519">
        <v>121250</v>
      </c>
    </row>
    <row r="164" spans="1:10">
      <c r="A164" s="481" t="s">
        <v>2902</v>
      </c>
      <c r="B164" s="366">
        <v>213223</v>
      </c>
      <c r="C164" s="366" t="s">
        <v>2921</v>
      </c>
      <c r="D164" s="366" t="s">
        <v>112</v>
      </c>
      <c r="E164" s="950" t="s">
        <v>1224</v>
      </c>
      <c r="F164" s="953">
        <v>0.35</v>
      </c>
      <c r="G164" s="952">
        <v>600</v>
      </c>
      <c r="H164" s="366">
        <v>2925</v>
      </c>
      <c r="I164" s="366">
        <v>330</v>
      </c>
      <c r="J164" s="519">
        <v>123113</v>
      </c>
    </row>
    <row r="165" spans="1:10">
      <c r="A165" s="481" t="s">
        <v>2902</v>
      </c>
      <c r="B165" s="366">
        <v>213223</v>
      </c>
      <c r="C165" s="366" t="s">
        <v>2922</v>
      </c>
      <c r="D165" s="366" t="s">
        <v>112</v>
      </c>
      <c r="E165" s="950" t="s">
        <v>1224</v>
      </c>
      <c r="F165" s="953">
        <v>0.35</v>
      </c>
      <c r="G165" s="952">
        <v>600</v>
      </c>
      <c r="H165" s="366">
        <v>2925</v>
      </c>
      <c r="I165" s="366">
        <v>330</v>
      </c>
      <c r="J165" s="519">
        <v>125299</v>
      </c>
    </row>
    <row r="166" spans="1:10">
      <c r="A166" s="481" t="s">
        <v>2902</v>
      </c>
      <c r="B166" s="366">
        <v>213216</v>
      </c>
      <c r="C166" s="366" t="s">
        <v>1246</v>
      </c>
      <c r="D166" s="366" t="s">
        <v>1247</v>
      </c>
      <c r="E166" s="950" t="s">
        <v>2771</v>
      </c>
      <c r="F166" s="953">
        <v>7.0000000000000007E-2</v>
      </c>
      <c r="G166" s="952">
        <v>140</v>
      </c>
      <c r="H166" s="366">
        <v>1950</v>
      </c>
      <c r="I166" s="366">
        <v>306</v>
      </c>
      <c r="J166" s="519">
        <v>79865</v>
      </c>
    </row>
    <row r="167" spans="1:10">
      <c r="A167" s="481" t="s">
        <v>2902</v>
      </c>
      <c r="B167" s="366">
        <v>213216</v>
      </c>
      <c r="C167" s="366" t="s">
        <v>1248</v>
      </c>
      <c r="D167" s="366" t="s">
        <v>1247</v>
      </c>
      <c r="E167" s="950" t="s">
        <v>2771</v>
      </c>
      <c r="F167" s="953">
        <v>7.0000000000000007E-2</v>
      </c>
      <c r="G167" s="952">
        <v>140</v>
      </c>
      <c r="H167" s="366">
        <v>1950</v>
      </c>
      <c r="I167" s="366">
        <v>306</v>
      </c>
      <c r="J167" s="519">
        <v>81360</v>
      </c>
    </row>
    <row r="168" spans="1:10">
      <c r="A168" s="481" t="s">
        <v>2923</v>
      </c>
      <c r="B168" s="366">
        <v>213080</v>
      </c>
      <c r="C168" s="366" t="s">
        <v>1251</v>
      </c>
      <c r="D168" s="366" t="s">
        <v>152</v>
      </c>
      <c r="E168" s="950" t="s">
        <v>1230</v>
      </c>
      <c r="F168" s="953">
        <v>0.3</v>
      </c>
      <c r="G168" s="952">
        <v>420</v>
      </c>
      <c r="H168" s="366">
        <v>1991</v>
      </c>
      <c r="I168" s="366">
        <v>197</v>
      </c>
      <c r="J168" s="519">
        <v>72995</v>
      </c>
    </row>
    <row r="169" spans="1:10">
      <c r="A169" s="481" t="s">
        <v>2923</v>
      </c>
      <c r="B169" s="366">
        <v>213080</v>
      </c>
      <c r="C169" s="366" t="s">
        <v>1252</v>
      </c>
      <c r="D169" s="366" t="s">
        <v>152</v>
      </c>
      <c r="E169" s="950" t="s">
        <v>1230</v>
      </c>
      <c r="F169" s="953">
        <v>0.3</v>
      </c>
      <c r="G169" s="952">
        <v>420</v>
      </c>
      <c r="H169" s="366">
        <v>1991</v>
      </c>
      <c r="I169" s="366">
        <v>197</v>
      </c>
      <c r="J169" s="519">
        <v>76851</v>
      </c>
    </row>
    <row r="170" spans="1:10">
      <c r="A170" s="481" t="s">
        <v>2923</v>
      </c>
      <c r="B170" s="366">
        <v>213080</v>
      </c>
      <c r="C170" s="366" t="s">
        <v>1253</v>
      </c>
      <c r="D170" s="366" t="s">
        <v>152</v>
      </c>
      <c r="E170" s="950" t="s">
        <v>1230</v>
      </c>
      <c r="F170" s="953">
        <v>0.3</v>
      </c>
      <c r="G170" s="952">
        <v>420</v>
      </c>
      <c r="H170" s="366">
        <v>1991</v>
      </c>
      <c r="I170" s="366">
        <v>197</v>
      </c>
      <c r="J170" s="519">
        <v>76921</v>
      </c>
    </row>
    <row r="171" spans="1:10">
      <c r="A171" s="481" t="s">
        <v>2923</v>
      </c>
      <c r="B171" s="366">
        <v>213080</v>
      </c>
      <c r="C171" s="366" t="s">
        <v>1254</v>
      </c>
      <c r="D171" s="366" t="s">
        <v>152</v>
      </c>
      <c r="E171" s="950" t="s">
        <v>1230</v>
      </c>
      <c r="F171" s="953">
        <v>0.3</v>
      </c>
      <c r="G171" s="952">
        <v>420</v>
      </c>
      <c r="H171" s="366">
        <v>1991</v>
      </c>
      <c r="I171" s="366">
        <v>197</v>
      </c>
      <c r="J171" s="519">
        <v>78273</v>
      </c>
    </row>
    <row r="172" spans="1:10">
      <c r="A172" s="481" t="s">
        <v>2923</v>
      </c>
      <c r="B172" s="366">
        <v>213061</v>
      </c>
      <c r="C172" s="366" t="s">
        <v>1265</v>
      </c>
      <c r="D172" s="366" t="s">
        <v>152</v>
      </c>
      <c r="E172" s="950" t="s">
        <v>1225</v>
      </c>
      <c r="F172" s="953">
        <v>0.41</v>
      </c>
      <c r="G172" s="952">
        <v>1250</v>
      </c>
      <c r="H172" s="366">
        <v>2999</v>
      </c>
      <c r="I172" s="366">
        <v>435</v>
      </c>
      <c r="J172" s="519">
        <v>162890</v>
      </c>
    </row>
    <row r="173" spans="1:10">
      <c r="A173" s="481" t="s">
        <v>2923</v>
      </c>
      <c r="B173" s="366">
        <v>213089</v>
      </c>
      <c r="C173" s="366" t="s">
        <v>648</v>
      </c>
      <c r="D173" s="366" t="s">
        <v>152</v>
      </c>
      <c r="E173" s="950" t="s">
        <v>1225</v>
      </c>
      <c r="F173" s="953">
        <v>0.41</v>
      </c>
      <c r="G173" s="952">
        <v>2400</v>
      </c>
      <c r="H173" s="366">
        <v>3982</v>
      </c>
      <c r="I173" s="366">
        <v>612</v>
      </c>
      <c r="J173" s="519">
        <v>237860</v>
      </c>
    </row>
    <row r="174" spans="1:10">
      <c r="A174" s="481" t="s">
        <v>2923</v>
      </c>
      <c r="B174" s="366">
        <v>213053</v>
      </c>
      <c r="C174" s="366" t="s">
        <v>1255</v>
      </c>
      <c r="D174" s="366" t="s">
        <v>1244</v>
      </c>
      <c r="E174" s="950" t="s">
        <v>2771</v>
      </c>
      <c r="F174" s="953">
        <v>7.0000000000000007E-2</v>
      </c>
      <c r="G174" s="952">
        <v>140</v>
      </c>
      <c r="H174" s="366">
        <v>1991</v>
      </c>
      <c r="I174" s="366">
        <v>320</v>
      </c>
      <c r="J174" s="519">
        <v>76230</v>
      </c>
    </row>
    <row r="175" spans="1:10">
      <c r="A175" s="481" t="s">
        <v>2923</v>
      </c>
      <c r="B175" s="366">
        <v>213053</v>
      </c>
      <c r="C175" s="366" t="s">
        <v>1256</v>
      </c>
      <c r="D175" s="366" t="s">
        <v>1244</v>
      </c>
      <c r="E175" s="950" t="s">
        <v>2771</v>
      </c>
      <c r="F175" s="953">
        <v>7.0000000000000007E-2</v>
      </c>
      <c r="G175" s="952">
        <v>140</v>
      </c>
      <c r="H175" s="366">
        <v>1991</v>
      </c>
      <c r="I175" s="366">
        <v>320</v>
      </c>
      <c r="J175" s="519">
        <v>77725</v>
      </c>
    </row>
    <row r="176" spans="1:10">
      <c r="A176" s="481" t="s">
        <v>2923</v>
      </c>
      <c r="B176" s="366">
        <v>213004</v>
      </c>
      <c r="C176" s="366" t="s">
        <v>1257</v>
      </c>
      <c r="D176" s="366" t="s">
        <v>112</v>
      </c>
      <c r="E176" s="950" t="s">
        <v>1226</v>
      </c>
      <c r="F176" s="953">
        <v>0.17499999999999999</v>
      </c>
      <c r="G176" s="952">
        <v>200</v>
      </c>
      <c r="H176" s="366">
        <v>1993</v>
      </c>
      <c r="I176" s="366">
        <v>200</v>
      </c>
      <c r="J176" s="519">
        <v>68850</v>
      </c>
    </row>
    <row r="177" spans="1:11">
      <c r="A177" s="481" t="s">
        <v>2923</v>
      </c>
      <c r="B177" s="366">
        <v>213004</v>
      </c>
      <c r="C177" s="366" t="s">
        <v>1258</v>
      </c>
      <c r="D177" s="366" t="s">
        <v>112</v>
      </c>
      <c r="E177" s="950" t="s">
        <v>1226</v>
      </c>
      <c r="F177" s="953">
        <v>0.17499999999999999</v>
      </c>
      <c r="G177" s="952">
        <v>200</v>
      </c>
      <c r="H177" s="366">
        <v>1993</v>
      </c>
      <c r="I177" s="366">
        <v>200</v>
      </c>
      <c r="J177" s="519">
        <v>72178</v>
      </c>
    </row>
    <row r="178" spans="1:11">
      <c r="A178" s="481" t="s">
        <v>2923</v>
      </c>
      <c r="B178" s="366">
        <v>213004</v>
      </c>
      <c r="C178" s="366" t="s">
        <v>1259</v>
      </c>
      <c r="D178" s="366" t="s">
        <v>112</v>
      </c>
      <c r="E178" s="950" t="s">
        <v>1226</v>
      </c>
      <c r="F178" s="953">
        <v>0.17499999999999999</v>
      </c>
      <c r="G178" s="952">
        <v>200</v>
      </c>
      <c r="H178" s="366">
        <v>1993</v>
      </c>
      <c r="I178" s="366">
        <v>200</v>
      </c>
      <c r="J178" s="519">
        <v>72238</v>
      </c>
    </row>
    <row r="179" spans="1:11">
      <c r="A179" s="481" t="s">
        <v>2923</v>
      </c>
      <c r="B179" s="366">
        <v>213004</v>
      </c>
      <c r="C179" s="366" t="s">
        <v>1260</v>
      </c>
      <c r="D179" s="366" t="s">
        <v>112</v>
      </c>
      <c r="E179" s="950" t="s">
        <v>1226</v>
      </c>
      <c r="F179" s="953">
        <v>0.17499999999999999</v>
      </c>
      <c r="G179" s="952">
        <v>200</v>
      </c>
      <c r="H179" s="366">
        <v>1993</v>
      </c>
      <c r="I179" s="366">
        <v>200</v>
      </c>
      <c r="J179" s="519">
        <v>73405</v>
      </c>
    </row>
    <row r="180" spans="1:11">
      <c r="A180" s="481" t="s">
        <v>2923</v>
      </c>
      <c r="B180" s="366">
        <v>213019</v>
      </c>
      <c r="C180" s="366" t="s">
        <v>1425</v>
      </c>
      <c r="D180" s="366" t="s">
        <v>112</v>
      </c>
      <c r="E180" s="950" t="s">
        <v>1223</v>
      </c>
      <c r="F180" s="953">
        <v>0.27500000000000002</v>
      </c>
      <c r="G180" s="952">
        <v>280</v>
      </c>
      <c r="H180" s="366">
        <v>1993</v>
      </c>
      <c r="I180" s="366">
        <v>265</v>
      </c>
      <c r="J180" s="519">
        <v>94270</v>
      </c>
    </row>
    <row r="181" spans="1:11">
      <c r="A181" s="481" t="s">
        <v>2923</v>
      </c>
      <c r="B181" s="366">
        <v>213019</v>
      </c>
      <c r="C181" s="366" t="s">
        <v>1426</v>
      </c>
      <c r="D181" s="366" t="s">
        <v>112</v>
      </c>
      <c r="E181" s="950" t="s">
        <v>1223</v>
      </c>
      <c r="F181" s="953">
        <v>0.27500000000000002</v>
      </c>
      <c r="G181" s="952">
        <v>280</v>
      </c>
      <c r="H181" s="366">
        <v>1993</v>
      </c>
      <c r="I181" s="366">
        <v>265</v>
      </c>
      <c r="J181" s="519">
        <v>98008</v>
      </c>
    </row>
    <row r="182" spans="1:11">
      <c r="A182" s="481" t="s">
        <v>2923</v>
      </c>
      <c r="B182" s="366">
        <v>213019</v>
      </c>
      <c r="C182" s="366" t="s">
        <v>1427</v>
      </c>
      <c r="D182" s="366" t="s">
        <v>112</v>
      </c>
      <c r="E182" s="950" t="s">
        <v>1223</v>
      </c>
      <c r="F182" s="953">
        <v>0.27500000000000002</v>
      </c>
      <c r="G182" s="952">
        <v>280</v>
      </c>
      <c r="H182" s="366">
        <v>1993</v>
      </c>
      <c r="I182" s="366">
        <v>265</v>
      </c>
      <c r="J182" s="519">
        <v>98075</v>
      </c>
    </row>
    <row r="183" spans="1:11">
      <c r="A183" s="481" t="s">
        <v>2923</v>
      </c>
      <c r="B183" s="366">
        <v>213019</v>
      </c>
      <c r="C183" s="366" t="s">
        <v>1428</v>
      </c>
      <c r="D183" s="366" t="s">
        <v>112</v>
      </c>
      <c r="E183" s="950" t="s">
        <v>1223</v>
      </c>
      <c r="F183" s="953">
        <v>0.27500000000000002</v>
      </c>
      <c r="G183" s="952">
        <v>280</v>
      </c>
      <c r="H183" s="366">
        <v>1993</v>
      </c>
      <c r="I183" s="366">
        <v>265</v>
      </c>
      <c r="J183" s="519">
        <v>99386</v>
      </c>
    </row>
    <row r="184" spans="1:11">
      <c r="A184" s="481" t="s">
        <v>2923</v>
      </c>
      <c r="B184" s="366">
        <v>213023</v>
      </c>
      <c r="C184" s="366" t="s">
        <v>2924</v>
      </c>
      <c r="D184" s="366" t="s">
        <v>112</v>
      </c>
      <c r="E184" s="950" t="s">
        <v>1224</v>
      </c>
      <c r="F184" s="953">
        <v>0.35</v>
      </c>
      <c r="G184" s="952">
        <v>600</v>
      </c>
      <c r="H184" s="366">
        <v>2925</v>
      </c>
      <c r="I184" s="366">
        <v>340</v>
      </c>
      <c r="J184" s="519">
        <v>117780</v>
      </c>
    </row>
    <row r="185" spans="1:11">
      <c r="A185" s="481" t="s">
        <v>2923</v>
      </c>
      <c r="B185" s="366">
        <v>213023</v>
      </c>
      <c r="C185" s="366" t="s">
        <v>2925</v>
      </c>
      <c r="D185" s="366" t="s">
        <v>112</v>
      </c>
      <c r="E185" s="950" t="s">
        <v>1224</v>
      </c>
      <c r="F185" s="953">
        <v>0.35</v>
      </c>
      <c r="G185" s="952">
        <v>600</v>
      </c>
      <c r="H185" s="366">
        <v>2925</v>
      </c>
      <c r="I185" s="366">
        <v>340</v>
      </c>
      <c r="J185" s="519">
        <v>120260</v>
      </c>
    </row>
    <row r="186" spans="1:11">
      <c r="A186" s="481" t="s">
        <v>2923</v>
      </c>
      <c r="B186" s="366">
        <v>213023</v>
      </c>
      <c r="C186" s="366" t="s">
        <v>2926</v>
      </c>
      <c r="D186" s="366" t="s">
        <v>112</v>
      </c>
      <c r="E186" s="950" t="s">
        <v>1224</v>
      </c>
      <c r="F186" s="953">
        <v>0.35</v>
      </c>
      <c r="G186" s="952">
        <v>600</v>
      </c>
      <c r="H186" s="366">
        <v>2925</v>
      </c>
      <c r="I186" s="366">
        <v>340</v>
      </c>
      <c r="J186" s="519">
        <v>122123</v>
      </c>
    </row>
    <row r="187" spans="1:11">
      <c r="A187" s="481" t="s">
        <v>2923</v>
      </c>
      <c r="B187" s="366">
        <v>213023</v>
      </c>
      <c r="C187" s="366" t="s">
        <v>2927</v>
      </c>
      <c r="D187" s="366" t="s">
        <v>112</v>
      </c>
      <c r="E187" s="950" t="s">
        <v>1224</v>
      </c>
      <c r="F187" s="953">
        <v>0.35</v>
      </c>
      <c r="G187" s="952">
        <v>600</v>
      </c>
      <c r="H187" s="366">
        <v>2925</v>
      </c>
      <c r="I187" s="366">
        <v>340</v>
      </c>
      <c r="J187" s="519">
        <v>124309</v>
      </c>
    </row>
    <row r="188" spans="1:11">
      <c r="A188" s="481" t="s">
        <v>2923</v>
      </c>
      <c r="B188" s="366">
        <v>213016</v>
      </c>
      <c r="C188" s="366" t="s">
        <v>1261</v>
      </c>
      <c r="D188" s="366" t="s">
        <v>1247</v>
      </c>
      <c r="E188" s="950" t="s">
        <v>2771</v>
      </c>
      <c r="F188" s="953">
        <v>7.0000000000000007E-2</v>
      </c>
      <c r="G188" s="952">
        <v>140</v>
      </c>
      <c r="H188" s="366">
        <v>1950</v>
      </c>
      <c r="I188" s="366">
        <v>306</v>
      </c>
      <c r="J188" s="519">
        <v>78565</v>
      </c>
      <c r="K188" s="324"/>
    </row>
    <row r="189" spans="1:11">
      <c r="A189" s="481" t="s">
        <v>2923</v>
      </c>
      <c r="B189" s="366">
        <v>213016</v>
      </c>
      <c r="C189" s="366" t="s">
        <v>1262</v>
      </c>
      <c r="D189" s="366" t="s">
        <v>1247</v>
      </c>
      <c r="E189" s="950" t="s">
        <v>2771</v>
      </c>
      <c r="F189" s="953">
        <v>7.0000000000000007E-2</v>
      </c>
      <c r="G189" s="952">
        <v>140</v>
      </c>
      <c r="H189" s="366">
        <v>1950</v>
      </c>
      <c r="I189" s="366">
        <v>306</v>
      </c>
      <c r="J189" s="519">
        <v>80060</v>
      </c>
      <c r="K189" s="324"/>
    </row>
    <row r="190" spans="1:11">
      <c r="A190" s="481" t="s">
        <v>2923</v>
      </c>
      <c r="B190" s="366">
        <v>213011</v>
      </c>
      <c r="C190" s="366" t="s">
        <v>1263</v>
      </c>
      <c r="D190" s="366" t="s">
        <v>1247</v>
      </c>
      <c r="E190" s="950" t="s">
        <v>2771</v>
      </c>
      <c r="F190" s="953">
        <v>7.0000000000000007E-2</v>
      </c>
      <c r="G190" s="952">
        <v>140</v>
      </c>
      <c r="H190" s="366">
        <v>1950</v>
      </c>
      <c r="I190" s="366">
        <v>306</v>
      </c>
      <c r="J190" s="519">
        <v>84070</v>
      </c>
      <c r="K190" s="324"/>
    </row>
    <row r="191" spans="1:11">
      <c r="A191" s="481" t="s">
        <v>2923</v>
      </c>
      <c r="B191" s="366">
        <v>213011</v>
      </c>
      <c r="C191" s="366" t="s">
        <v>1264</v>
      </c>
      <c r="D191" s="366" t="s">
        <v>1247</v>
      </c>
      <c r="E191" s="950" t="s">
        <v>2771</v>
      </c>
      <c r="F191" s="953">
        <v>7.0000000000000007E-2</v>
      </c>
      <c r="G191" s="952">
        <v>140</v>
      </c>
      <c r="H191" s="366">
        <v>1950</v>
      </c>
      <c r="I191" s="366">
        <v>306</v>
      </c>
      <c r="J191" s="519">
        <v>85565</v>
      </c>
      <c r="K191" s="324"/>
    </row>
    <row r="192" spans="1:11">
      <c r="A192" s="481" t="s">
        <v>2928</v>
      </c>
      <c r="B192" s="366">
        <v>243701</v>
      </c>
      <c r="C192" s="366" t="s">
        <v>2929</v>
      </c>
      <c r="D192" s="366" t="s">
        <v>930</v>
      </c>
      <c r="E192" s="950">
        <v>0</v>
      </c>
      <c r="F192" s="953">
        <v>7.0000000000000007E-2</v>
      </c>
      <c r="G192" s="952">
        <v>120</v>
      </c>
      <c r="H192" s="366">
        <v>0</v>
      </c>
      <c r="I192" s="366">
        <v>190</v>
      </c>
      <c r="J192" s="519">
        <v>64990</v>
      </c>
      <c r="K192" s="324"/>
    </row>
    <row r="193" spans="1:11">
      <c r="A193" s="481" t="s">
        <v>2928</v>
      </c>
      <c r="B193" s="366">
        <v>243701</v>
      </c>
      <c r="C193" s="366" t="s">
        <v>2930</v>
      </c>
      <c r="D193" s="366" t="s">
        <v>930</v>
      </c>
      <c r="E193" s="950">
        <v>0</v>
      </c>
      <c r="F193" s="953">
        <v>7.0000000000000007E-2</v>
      </c>
      <c r="G193" s="952">
        <v>120</v>
      </c>
      <c r="H193" s="366">
        <v>0</v>
      </c>
      <c r="I193" s="366">
        <v>190</v>
      </c>
      <c r="J193" s="519">
        <v>66084</v>
      </c>
      <c r="K193" s="324"/>
    </row>
    <row r="194" spans="1:11">
      <c r="A194" s="481" t="s">
        <v>2928</v>
      </c>
      <c r="B194" s="366">
        <v>243701</v>
      </c>
      <c r="C194" s="366" t="s">
        <v>2931</v>
      </c>
      <c r="D194" s="366" t="s">
        <v>930</v>
      </c>
      <c r="E194" s="950">
        <v>0</v>
      </c>
      <c r="F194" s="953">
        <v>7.0000000000000007E-2</v>
      </c>
      <c r="G194" s="952">
        <v>120</v>
      </c>
      <c r="H194" s="366">
        <v>0</v>
      </c>
      <c r="I194" s="366">
        <v>190</v>
      </c>
      <c r="J194" s="519">
        <v>69816</v>
      </c>
      <c r="K194" s="324"/>
    </row>
    <row r="195" spans="1:11">
      <c r="A195" s="481" t="s">
        <v>2928</v>
      </c>
      <c r="B195" s="366">
        <v>243701</v>
      </c>
      <c r="C195" s="366" t="s">
        <v>2932</v>
      </c>
      <c r="D195" s="366" t="s">
        <v>930</v>
      </c>
      <c r="E195" s="950">
        <v>0</v>
      </c>
      <c r="F195" s="953">
        <v>7.0000000000000007E-2</v>
      </c>
      <c r="G195" s="952">
        <v>120</v>
      </c>
      <c r="H195" s="366">
        <v>0</v>
      </c>
      <c r="I195" s="366">
        <v>190</v>
      </c>
      <c r="J195" s="519">
        <v>66585</v>
      </c>
      <c r="K195" s="324"/>
    </row>
    <row r="196" spans="1:11">
      <c r="A196" s="481" t="s">
        <v>2928</v>
      </c>
      <c r="B196" s="366">
        <v>243701</v>
      </c>
      <c r="C196" s="366" t="s">
        <v>2933</v>
      </c>
      <c r="D196" s="366" t="s">
        <v>930</v>
      </c>
      <c r="E196" s="950">
        <v>0</v>
      </c>
      <c r="F196" s="953">
        <v>7.0000000000000007E-2</v>
      </c>
      <c r="G196" s="952">
        <v>120</v>
      </c>
      <c r="H196" s="366">
        <v>0</v>
      </c>
      <c r="I196" s="366">
        <v>190</v>
      </c>
      <c r="J196" s="519">
        <v>67679</v>
      </c>
      <c r="K196" s="324"/>
    </row>
    <row r="197" spans="1:11">
      <c r="A197" s="481" t="s">
        <v>2928</v>
      </c>
      <c r="B197" s="366">
        <v>243701</v>
      </c>
      <c r="C197" s="366" t="s">
        <v>2934</v>
      </c>
      <c r="D197" s="366" t="s">
        <v>930</v>
      </c>
      <c r="E197" s="950">
        <v>0</v>
      </c>
      <c r="F197" s="953">
        <v>7.0000000000000007E-2</v>
      </c>
      <c r="G197" s="952">
        <v>120</v>
      </c>
      <c r="H197" s="366">
        <v>0</v>
      </c>
      <c r="I197" s="366">
        <v>190</v>
      </c>
      <c r="J197" s="519">
        <v>71411</v>
      </c>
      <c r="K197" s="324"/>
    </row>
    <row r="198" spans="1:11">
      <c r="A198" s="481" t="s">
        <v>2928</v>
      </c>
      <c r="B198" s="366">
        <v>243708</v>
      </c>
      <c r="C198" s="366" t="s">
        <v>2935</v>
      </c>
      <c r="D198" s="366" t="s">
        <v>930</v>
      </c>
      <c r="E198" s="950">
        <v>0</v>
      </c>
      <c r="F198" s="953">
        <v>7.0000000000000007E-2</v>
      </c>
      <c r="G198" s="952">
        <v>120</v>
      </c>
      <c r="H198" s="366">
        <v>0</v>
      </c>
      <c r="I198" s="366">
        <v>228</v>
      </c>
      <c r="J198" s="519">
        <v>68375</v>
      </c>
      <c r="K198" s="324"/>
    </row>
    <row r="199" spans="1:11">
      <c r="A199" s="481" t="s">
        <v>2928</v>
      </c>
      <c r="B199" s="366">
        <v>243708</v>
      </c>
      <c r="C199" s="366" t="s">
        <v>2936</v>
      </c>
      <c r="D199" s="366" t="s">
        <v>930</v>
      </c>
      <c r="E199" s="950">
        <v>0</v>
      </c>
      <c r="F199" s="953">
        <v>7.0000000000000007E-2</v>
      </c>
      <c r="G199" s="952">
        <v>120</v>
      </c>
      <c r="H199" s="366">
        <v>0</v>
      </c>
      <c r="I199" s="366">
        <v>228</v>
      </c>
      <c r="J199" s="519">
        <v>69469</v>
      </c>
      <c r="K199" s="324"/>
    </row>
    <row r="200" spans="1:11">
      <c r="A200" s="481" t="s">
        <v>2928</v>
      </c>
      <c r="B200" s="366">
        <v>243708</v>
      </c>
      <c r="C200" s="366" t="s">
        <v>2937</v>
      </c>
      <c r="D200" s="366" t="s">
        <v>930</v>
      </c>
      <c r="E200" s="950">
        <v>0</v>
      </c>
      <c r="F200" s="953">
        <v>7.0000000000000007E-2</v>
      </c>
      <c r="G200" s="952">
        <v>120</v>
      </c>
      <c r="H200" s="366">
        <v>0</v>
      </c>
      <c r="I200" s="366">
        <v>228</v>
      </c>
      <c r="J200" s="519">
        <v>73201</v>
      </c>
      <c r="K200" s="324"/>
    </row>
    <row r="201" spans="1:11">
      <c r="A201" s="481" t="s">
        <v>2928</v>
      </c>
      <c r="B201" s="366">
        <v>243712</v>
      </c>
      <c r="C201" s="366" t="s">
        <v>2938</v>
      </c>
      <c r="D201" s="366" t="s">
        <v>930</v>
      </c>
      <c r="E201" s="950">
        <v>0</v>
      </c>
      <c r="F201" s="953">
        <v>7.0000000000000007E-2</v>
      </c>
      <c r="G201" s="952">
        <v>120</v>
      </c>
      <c r="H201" s="366">
        <v>0</v>
      </c>
      <c r="I201" s="366">
        <v>292</v>
      </c>
      <c r="J201" s="519">
        <v>71370</v>
      </c>
      <c r="K201" s="324"/>
    </row>
    <row r="202" spans="1:11">
      <c r="A202" s="481" t="s">
        <v>2928</v>
      </c>
      <c r="B202" s="366">
        <v>243712</v>
      </c>
      <c r="C202" s="366" t="s">
        <v>2939</v>
      </c>
      <c r="D202" s="366" t="s">
        <v>930</v>
      </c>
      <c r="E202" s="950">
        <v>0</v>
      </c>
      <c r="F202" s="953">
        <v>7.0000000000000007E-2</v>
      </c>
      <c r="G202" s="952">
        <v>120</v>
      </c>
      <c r="H202" s="366">
        <v>0</v>
      </c>
      <c r="I202" s="366">
        <v>292</v>
      </c>
      <c r="J202" s="519">
        <v>72464</v>
      </c>
      <c r="K202" s="324"/>
    </row>
    <row r="203" spans="1:11">
      <c r="A203" s="481" t="s">
        <v>2928</v>
      </c>
      <c r="B203" s="366">
        <v>243712</v>
      </c>
      <c r="C203" s="366" t="s">
        <v>2940</v>
      </c>
      <c r="D203" s="366" t="s">
        <v>930</v>
      </c>
      <c r="E203" s="950">
        <v>0</v>
      </c>
      <c r="F203" s="953">
        <v>7.0000000000000007E-2</v>
      </c>
      <c r="G203" s="952">
        <v>120</v>
      </c>
      <c r="H203" s="366">
        <v>0</v>
      </c>
      <c r="I203" s="366">
        <v>292</v>
      </c>
      <c r="J203" s="519">
        <v>76196</v>
      </c>
      <c r="K203" s="324"/>
    </row>
    <row r="204" spans="1:11">
      <c r="A204" s="481" t="s">
        <v>2941</v>
      </c>
      <c r="B204" s="366">
        <v>243701</v>
      </c>
      <c r="C204" s="366" t="s">
        <v>2942</v>
      </c>
      <c r="D204" s="366" t="s">
        <v>930</v>
      </c>
      <c r="E204" s="950">
        <v>0</v>
      </c>
      <c r="F204" s="953">
        <v>7.0000000000000007E-2</v>
      </c>
      <c r="G204" s="952">
        <v>120</v>
      </c>
      <c r="H204" s="366">
        <v>0</v>
      </c>
      <c r="I204" s="366">
        <v>190</v>
      </c>
      <c r="J204" s="519">
        <v>67705</v>
      </c>
      <c r="K204" s="324"/>
    </row>
    <row r="205" spans="1:11">
      <c r="A205" s="481" t="s">
        <v>2941</v>
      </c>
      <c r="B205" s="366">
        <v>243701</v>
      </c>
      <c r="C205" s="366" t="s">
        <v>2943</v>
      </c>
      <c r="D205" s="366" t="s">
        <v>930</v>
      </c>
      <c r="E205" s="950">
        <v>0</v>
      </c>
      <c r="F205" s="953">
        <v>7.0000000000000007E-2</v>
      </c>
      <c r="G205" s="952">
        <v>120</v>
      </c>
      <c r="H205" s="366">
        <v>0</v>
      </c>
      <c r="I205" s="366">
        <v>190</v>
      </c>
      <c r="J205" s="519">
        <v>68799</v>
      </c>
      <c r="K205" s="324"/>
    </row>
    <row r="206" spans="1:11">
      <c r="A206" s="481" t="s">
        <v>2941</v>
      </c>
      <c r="B206" s="366">
        <v>243701</v>
      </c>
      <c r="C206" s="366" t="s">
        <v>2944</v>
      </c>
      <c r="D206" s="366" t="s">
        <v>930</v>
      </c>
      <c r="E206" s="950">
        <v>0</v>
      </c>
      <c r="F206" s="953">
        <v>7.0000000000000007E-2</v>
      </c>
      <c r="G206" s="952">
        <v>120</v>
      </c>
      <c r="H206" s="366">
        <v>0</v>
      </c>
      <c r="I206" s="366">
        <v>190</v>
      </c>
      <c r="J206" s="519">
        <v>72531</v>
      </c>
      <c r="K206" s="324"/>
    </row>
    <row r="207" spans="1:11">
      <c r="A207" s="481" t="s">
        <v>2941</v>
      </c>
      <c r="B207" s="366">
        <v>243708</v>
      </c>
      <c r="C207" s="366" t="s">
        <v>2945</v>
      </c>
      <c r="D207" s="366" t="s">
        <v>930</v>
      </c>
      <c r="E207" s="950">
        <v>0</v>
      </c>
      <c r="F207" s="953">
        <v>7.0000000000000007E-2</v>
      </c>
      <c r="G207" s="952">
        <v>120</v>
      </c>
      <c r="H207" s="366">
        <v>0</v>
      </c>
      <c r="I207" s="366">
        <v>228</v>
      </c>
      <c r="J207" s="519">
        <v>70745</v>
      </c>
      <c r="K207" s="324"/>
    </row>
    <row r="208" spans="1:11">
      <c r="A208" s="481" t="s">
        <v>2941</v>
      </c>
      <c r="B208" s="366">
        <v>243708</v>
      </c>
      <c r="C208" s="366" t="s">
        <v>2946</v>
      </c>
      <c r="D208" s="366" t="s">
        <v>930</v>
      </c>
      <c r="E208" s="950">
        <v>0</v>
      </c>
      <c r="F208" s="953">
        <v>7.0000000000000007E-2</v>
      </c>
      <c r="G208" s="952">
        <v>120</v>
      </c>
      <c r="H208" s="366">
        <v>0</v>
      </c>
      <c r="I208" s="366">
        <v>228</v>
      </c>
      <c r="J208" s="519">
        <v>71839</v>
      </c>
      <c r="K208" s="324"/>
    </row>
    <row r="209" spans="1:11">
      <c r="A209" s="481" t="s">
        <v>2941</v>
      </c>
      <c r="B209" s="366">
        <v>243708</v>
      </c>
      <c r="C209" s="366" t="s">
        <v>2947</v>
      </c>
      <c r="D209" s="366" t="s">
        <v>930</v>
      </c>
      <c r="E209" s="950">
        <v>0</v>
      </c>
      <c r="F209" s="953">
        <v>7.0000000000000007E-2</v>
      </c>
      <c r="G209" s="952">
        <v>120</v>
      </c>
      <c r="H209" s="366">
        <v>0</v>
      </c>
      <c r="I209" s="366">
        <v>228</v>
      </c>
      <c r="J209" s="519">
        <v>75571</v>
      </c>
      <c r="K209" s="324"/>
    </row>
    <row r="210" spans="1:11">
      <c r="A210" s="481" t="s">
        <v>2941</v>
      </c>
      <c r="B210" s="366">
        <v>243712</v>
      </c>
      <c r="C210" s="366" t="s">
        <v>2948</v>
      </c>
      <c r="D210" s="366" t="s">
        <v>930</v>
      </c>
      <c r="E210" s="950">
        <v>0</v>
      </c>
      <c r="F210" s="953">
        <v>7.0000000000000007E-2</v>
      </c>
      <c r="G210" s="952">
        <v>120</v>
      </c>
      <c r="H210" s="366">
        <v>0</v>
      </c>
      <c r="I210" s="366">
        <v>292</v>
      </c>
      <c r="J210" s="519">
        <v>73720</v>
      </c>
      <c r="K210" s="324"/>
    </row>
    <row r="211" spans="1:11">
      <c r="A211" s="481" t="s">
        <v>2941</v>
      </c>
      <c r="B211" s="366">
        <v>243712</v>
      </c>
      <c r="C211" s="366" t="s">
        <v>2949</v>
      </c>
      <c r="D211" s="366" t="s">
        <v>930</v>
      </c>
      <c r="E211" s="950">
        <v>0</v>
      </c>
      <c r="F211" s="953">
        <v>7.0000000000000007E-2</v>
      </c>
      <c r="G211" s="952">
        <v>120</v>
      </c>
      <c r="H211" s="366">
        <v>0</v>
      </c>
      <c r="I211" s="366">
        <v>292</v>
      </c>
      <c r="J211" s="519">
        <v>74814</v>
      </c>
      <c r="K211" s="324"/>
    </row>
    <row r="212" spans="1:11">
      <c r="A212" s="481" t="s">
        <v>2941</v>
      </c>
      <c r="B212" s="366">
        <v>243712</v>
      </c>
      <c r="C212" s="366" t="s">
        <v>2950</v>
      </c>
      <c r="D212" s="366" t="s">
        <v>930</v>
      </c>
      <c r="E212" s="950">
        <v>0</v>
      </c>
      <c r="F212" s="953">
        <v>7.0000000000000007E-2</v>
      </c>
      <c r="G212" s="952">
        <v>120</v>
      </c>
      <c r="H212" s="366">
        <v>0</v>
      </c>
      <c r="I212" s="366">
        <v>292</v>
      </c>
      <c r="J212" s="519">
        <v>78546</v>
      </c>
    </row>
    <row r="213" spans="1:11">
      <c r="A213" s="481" t="s">
        <v>2951</v>
      </c>
      <c r="B213" s="366">
        <v>295111</v>
      </c>
      <c r="C213" s="366" t="s">
        <v>2952</v>
      </c>
      <c r="D213" s="366" t="s">
        <v>930</v>
      </c>
      <c r="E213" s="950">
        <v>0</v>
      </c>
      <c r="F213" s="953">
        <v>7.0000000000000007E-2</v>
      </c>
      <c r="G213" s="952">
        <v>120</v>
      </c>
      <c r="H213" s="366">
        <v>0</v>
      </c>
      <c r="I213" s="366">
        <v>245</v>
      </c>
      <c r="J213" s="519">
        <v>85295</v>
      </c>
      <c r="K213" s="324"/>
    </row>
    <row r="214" spans="1:11">
      <c r="A214" s="481" t="s">
        <v>2951</v>
      </c>
      <c r="B214" s="366">
        <v>295111</v>
      </c>
      <c r="C214" s="366" t="s">
        <v>2953</v>
      </c>
      <c r="D214" s="366" t="s">
        <v>930</v>
      </c>
      <c r="E214" s="950">
        <v>0</v>
      </c>
      <c r="F214" s="953">
        <v>7.0000000000000007E-2</v>
      </c>
      <c r="G214" s="952">
        <v>120</v>
      </c>
      <c r="H214" s="366">
        <v>0</v>
      </c>
      <c r="I214" s="366">
        <v>245</v>
      </c>
      <c r="J214" s="519">
        <v>86228</v>
      </c>
      <c r="K214" s="324"/>
    </row>
    <row r="215" spans="1:11">
      <c r="A215" s="481" t="s">
        <v>2951</v>
      </c>
      <c r="B215" s="366">
        <v>295111</v>
      </c>
      <c r="C215" s="366" t="s">
        <v>2954</v>
      </c>
      <c r="D215" s="366" t="s">
        <v>930</v>
      </c>
      <c r="E215" s="950">
        <v>0</v>
      </c>
      <c r="F215" s="953">
        <v>7.0000000000000007E-2</v>
      </c>
      <c r="G215" s="952">
        <v>120</v>
      </c>
      <c r="H215" s="366">
        <v>0</v>
      </c>
      <c r="I215" s="366">
        <v>245</v>
      </c>
      <c r="J215" s="519">
        <v>89365</v>
      </c>
      <c r="K215" s="324"/>
    </row>
    <row r="216" spans="1:11">
      <c r="A216" s="481" t="s">
        <v>2951</v>
      </c>
      <c r="B216" s="366">
        <v>295125</v>
      </c>
      <c r="C216" s="366" t="s">
        <v>2955</v>
      </c>
      <c r="D216" s="366" t="s">
        <v>930</v>
      </c>
      <c r="E216" s="950">
        <v>0</v>
      </c>
      <c r="F216" s="953">
        <v>7.0000000000000007E-2</v>
      </c>
      <c r="G216" s="952">
        <v>120</v>
      </c>
      <c r="H216" s="366">
        <v>0</v>
      </c>
      <c r="I216" s="366">
        <v>292</v>
      </c>
      <c r="J216" s="519">
        <v>89685</v>
      </c>
      <c r="K216" s="324"/>
    </row>
    <row r="217" spans="1:11">
      <c r="A217" s="481" t="s">
        <v>2951</v>
      </c>
      <c r="B217" s="366">
        <v>295125</v>
      </c>
      <c r="C217" s="366" t="s">
        <v>2956</v>
      </c>
      <c r="D217" s="366" t="s">
        <v>930</v>
      </c>
      <c r="E217" s="950">
        <v>0</v>
      </c>
      <c r="F217" s="953">
        <v>7.0000000000000007E-2</v>
      </c>
      <c r="G217" s="952">
        <v>120</v>
      </c>
      <c r="H217" s="366">
        <v>0</v>
      </c>
      <c r="I217" s="366">
        <v>292</v>
      </c>
      <c r="J217" s="519">
        <v>90618</v>
      </c>
      <c r="K217" s="324"/>
    </row>
    <row r="218" spans="1:11">
      <c r="A218" s="481" t="s">
        <v>2951</v>
      </c>
      <c r="B218" s="366">
        <v>295125</v>
      </c>
      <c r="C218" s="366" t="s">
        <v>2957</v>
      </c>
      <c r="D218" s="366" t="s">
        <v>930</v>
      </c>
      <c r="E218" s="950">
        <v>0</v>
      </c>
      <c r="F218" s="953">
        <v>7.0000000000000007E-2</v>
      </c>
      <c r="G218" s="952">
        <v>120</v>
      </c>
      <c r="H218" s="366">
        <v>0</v>
      </c>
      <c r="I218" s="366">
        <v>292</v>
      </c>
      <c r="J218" s="519">
        <v>93755</v>
      </c>
      <c r="K218" s="324"/>
    </row>
    <row r="219" spans="1:11">
      <c r="A219" s="481" t="s">
        <v>2951</v>
      </c>
      <c r="B219" s="366">
        <v>295121</v>
      </c>
      <c r="C219" s="366" t="s">
        <v>2958</v>
      </c>
      <c r="D219" s="366" t="s">
        <v>930</v>
      </c>
      <c r="E219" s="950">
        <v>0</v>
      </c>
      <c r="F219" s="953">
        <v>7.0000000000000007E-2</v>
      </c>
      <c r="G219" s="952">
        <v>120</v>
      </c>
      <c r="H219" s="366">
        <v>0</v>
      </c>
      <c r="I219" s="366">
        <v>292</v>
      </c>
      <c r="J219" s="519">
        <v>91310</v>
      </c>
      <c r="K219" s="324"/>
    </row>
    <row r="220" spans="1:11">
      <c r="A220" s="481" t="s">
        <v>2951</v>
      </c>
      <c r="B220" s="366">
        <v>295112</v>
      </c>
      <c r="C220" s="366" t="s">
        <v>2959</v>
      </c>
      <c r="D220" s="366" t="s">
        <v>930</v>
      </c>
      <c r="E220" s="950">
        <v>0</v>
      </c>
      <c r="F220" s="953">
        <v>7.0000000000000007E-2</v>
      </c>
      <c r="G220" s="952">
        <v>120</v>
      </c>
      <c r="H220" s="366">
        <v>0</v>
      </c>
      <c r="I220" s="366">
        <v>292</v>
      </c>
      <c r="J220" s="519">
        <v>92645</v>
      </c>
      <c r="K220" s="324"/>
    </row>
    <row r="221" spans="1:11">
      <c r="A221" s="481" t="s">
        <v>2951</v>
      </c>
      <c r="B221" s="366">
        <v>295112</v>
      </c>
      <c r="C221" s="366" t="s">
        <v>2960</v>
      </c>
      <c r="D221" s="366" t="s">
        <v>930</v>
      </c>
      <c r="E221" s="950">
        <v>0</v>
      </c>
      <c r="F221" s="953">
        <v>7.0000000000000007E-2</v>
      </c>
      <c r="G221" s="952">
        <v>120</v>
      </c>
      <c r="H221" s="366">
        <v>0</v>
      </c>
      <c r="I221" s="366">
        <v>292</v>
      </c>
      <c r="J221" s="519">
        <v>93578</v>
      </c>
      <c r="K221" s="324"/>
    </row>
    <row r="222" spans="1:11">
      <c r="A222" s="481" t="s">
        <v>2951</v>
      </c>
      <c r="B222" s="366">
        <v>295112</v>
      </c>
      <c r="C222" s="366" t="s">
        <v>2961</v>
      </c>
      <c r="D222" s="366" t="s">
        <v>930</v>
      </c>
      <c r="E222" s="950">
        <v>0</v>
      </c>
      <c r="F222" s="953">
        <v>7.0000000000000007E-2</v>
      </c>
      <c r="G222" s="952">
        <v>120</v>
      </c>
      <c r="H222" s="366">
        <v>0</v>
      </c>
      <c r="I222" s="366">
        <v>292</v>
      </c>
      <c r="J222" s="519">
        <v>96715</v>
      </c>
      <c r="K222" s="324"/>
    </row>
    <row r="223" spans="1:11">
      <c r="A223" s="481" t="s">
        <v>2951</v>
      </c>
      <c r="B223" s="366">
        <v>295122</v>
      </c>
      <c r="C223" s="366" t="s">
        <v>2962</v>
      </c>
      <c r="D223" s="366" t="s">
        <v>930</v>
      </c>
      <c r="E223" s="950">
        <v>0</v>
      </c>
      <c r="F223" s="953">
        <v>7.0000000000000007E-2</v>
      </c>
      <c r="G223" s="952">
        <v>120</v>
      </c>
      <c r="H223" s="366">
        <v>0</v>
      </c>
      <c r="I223" s="366">
        <v>408</v>
      </c>
      <c r="J223" s="519">
        <v>102870</v>
      </c>
      <c r="K223" s="324"/>
    </row>
    <row r="224" spans="1:11">
      <c r="A224" s="481" t="s">
        <v>2951</v>
      </c>
      <c r="B224" s="366">
        <v>295122</v>
      </c>
      <c r="C224" s="366" t="s">
        <v>2963</v>
      </c>
      <c r="D224" s="366" t="s">
        <v>930</v>
      </c>
      <c r="E224" s="950">
        <v>0</v>
      </c>
      <c r="F224" s="953">
        <v>7.0000000000000007E-2</v>
      </c>
      <c r="G224" s="952">
        <v>120</v>
      </c>
      <c r="H224" s="366">
        <v>0</v>
      </c>
      <c r="I224" s="366">
        <v>408</v>
      </c>
      <c r="J224" s="519">
        <v>103803</v>
      </c>
      <c r="K224" s="324"/>
    </row>
    <row r="225" spans="1:11">
      <c r="A225" s="481" t="s">
        <v>2951</v>
      </c>
      <c r="B225" s="366">
        <v>295122</v>
      </c>
      <c r="C225" s="366" t="s">
        <v>2964</v>
      </c>
      <c r="D225" s="366" t="s">
        <v>930</v>
      </c>
      <c r="E225" s="950">
        <v>0</v>
      </c>
      <c r="F225" s="953">
        <v>7.0000000000000007E-2</v>
      </c>
      <c r="G225" s="952">
        <v>120</v>
      </c>
      <c r="H225" s="366">
        <v>0</v>
      </c>
      <c r="I225" s="366">
        <v>408</v>
      </c>
      <c r="J225" s="519">
        <v>106940</v>
      </c>
      <c r="K225" s="324"/>
    </row>
    <row r="226" spans="1:11">
      <c r="A226" s="481" t="s">
        <v>2951</v>
      </c>
      <c r="B226" s="366">
        <v>295132</v>
      </c>
      <c r="C226" s="366" t="s">
        <v>2965</v>
      </c>
      <c r="D226" s="366" t="s">
        <v>930</v>
      </c>
      <c r="E226" s="950">
        <v>0</v>
      </c>
      <c r="F226" s="953">
        <v>7.0000000000000007E-2</v>
      </c>
      <c r="G226" s="952">
        <v>120</v>
      </c>
      <c r="H226" s="366">
        <v>0</v>
      </c>
      <c r="I226" s="366">
        <v>476</v>
      </c>
      <c r="J226" s="520">
        <v>128615</v>
      </c>
      <c r="K226" s="324"/>
    </row>
    <row r="227" spans="1:11">
      <c r="A227" s="481" t="s">
        <v>2951</v>
      </c>
      <c r="B227" s="366">
        <v>295153</v>
      </c>
      <c r="C227" s="366" t="s">
        <v>2966</v>
      </c>
      <c r="D227" s="366" t="s">
        <v>930</v>
      </c>
      <c r="E227" s="950">
        <v>0</v>
      </c>
      <c r="F227" s="953">
        <v>7.0000000000000007E-2</v>
      </c>
      <c r="G227" s="952">
        <v>120</v>
      </c>
      <c r="H227" s="366">
        <v>0</v>
      </c>
      <c r="I227" s="366">
        <v>625</v>
      </c>
      <c r="J227" s="519">
        <v>135475</v>
      </c>
      <c r="K227" s="324"/>
    </row>
    <row r="228" spans="1:11">
      <c r="A228" s="481" t="s">
        <v>2967</v>
      </c>
      <c r="B228" s="366">
        <v>297123</v>
      </c>
      <c r="C228" s="366" t="s">
        <v>2968</v>
      </c>
      <c r="D228" s="366" t="s">
        <v>930</v>
      </c>
      <c r="E228" s="950">
        <v>0</v>
      </c>
      <c r="F228" s="953">
        <v>7.0000000000000007E-2</v>
      </c>
      <c r="G228" s="952">
        <v>120</v>
      </c>
      <c r="H228" s="366">
        <v>0</v>
      </c>
      <c r="I228" s="366">
        <v>333</v>
      </c>
      <c r="J228" s="519">
        <v>135245</v>
      </c>
      <c r="K228" s="324"/>
    </row>
    <row r="229" spans="1:11">
      <c r="A229" s="481" t="s">
        <v>2967</v>
      </c>
      <c r="B229" s="366">
        <v>297123</v>
      </c>
      <c r="C229" s="366" t="s">
        <v>2969</v>
      </c>
      <c r="D229" s="366" t="s">
        <v>930</v>
      </c>
      <c r="E229" s="950">
        <v>0</v>
      </c>
      <c r="F229" s="953">
        <v>7.0000000000000007E-2</v>
      </c>
      <c r="G229" s="952">
        <v>120</v>
      </c>
      <c r="H229" s="366">
        <v>0</v>
      </c>
      <c r="I229" s="366">
        <v>333</v>
      </c>
      <c r="J229" s="519">
        <v>135245</v>
      </c>
      <c r="K229" s="324"/>
    </row>
    <row r="230" spans="1:11">
      <c r="A230" s="481" t="s">
        <v>2967</v>
      </c>
      <c r="B230" s="366">
        <v>297124</v>
      </c>
      <c r="C230" s="366" t="s">
        <v>2970</v>
      </c>
      <c r="D230" s="366" t="s">
        <v>930</v>
      </c>
      <c r="E230" s="950">
        <v>0</v>
      </c>
      <c r="F230" s="953">
        <v>7.0000000000000007E-2</v>
      </c>
      <c r="G230" s="952">
        <v>120</v>
      </c>
      <c r="H230" s="366">
        <v>0</v>
      </c>
      <c r="I230" s="366">
        <v>360</v>
      </c>
      <c r="J230" s="519">
        <v>139510</v>
      </c>
      <c r="K230" s="324"/>
    </row>
    <row r="231" spans="1:11">
      <c r="A231" s="481" t="s">
        <v>2967</v>
      </c>
      <c r="B231" s="366">
        <v>297124</v>
      </c>
      <c r="C231" s="366" t="s">
        <v>2971</v>
      </c>
      <c r="D231" s="366" t="s">
        <v>930</v>
      </c>
      <c r="E231" s="950">
        <v>0</v>
      </c>
      <c r="F231" s="953">
        <v>7.0000000000000007E-2</v>
      </c>
      <c r="G231" s="952">
        <v>120</v>
      </c>
      <c r="H231" s="366">
        <v>0</v>
      </c>
      <c r="I231" s="366">
        <v>360</v>
      </c>
      <c r="J231" s="519">
        <v>139510</v>
      </c>
      <c r="K231" s="324"/>
    </row>
    <row r="232" spans="1:11">
      <c r="A232" s="481" t="s">
        <v>2967</v>
      </c>
      <c r="B232" s="366">
        <v>297134</v>
      </c>
      <c r="C232" s="366" t="s">
        <v>2972</v>
      </c>
      <c r="D232" s="366" t="s">
        <v>930</v>
      </c>
      <c r="E232" s="950">
        <v>0</v>
      </c>
      <c r="F232" s="953">
        <v>7.0000000000000007E-2</v>
      </c>
      <c r="G232" s="952">
        <v>120</v>
      </c>
      <c r="H232" s="366">
        <v>0</v>
      </c>
      <c r="I232" s="366">
        <v>449</v>
      </c>
      <c r="J232" s="519">
        <v>150645</v>
      </c>
    </row>
    <row r="233" spans="1:11">
      <c r="A233" s="481" t="s">
        <v>2967</v>
      </c>
      <c r="B233" s="366">
        <v>297134</v>
      </c>
      <c r="C233" s="366" t="s">
        <v>2973</v>
      </c>
      <c r="D233" s="366" t="s">
        <v>930</v>
      </c>
      <c r="E233" s="950">
        <v>0</v>
      </c>
      <c r="F233" s="953">
        <v>7.0000000000000007E-2</v>
      </c>
      <c r="G233" s="952">
        <v>120</v>
      </c>
      <c r="H233" s="366">
        <v>0</v>
      </c>
      <c r="I233" s="366">
        <v>449</v>
      </c>
      <c r="J233" s="519">
        <v>150645</v>
      </c>
    </row>
    <row r="234" spans="1:11">
      <c r="A234" s="481" t="s">
        <v>2967</v>
      </c>
      <c r="B234" s="366">
        <v>297155</v>
      </c>
      <c r="C234" s="366" t="s">
        <v>2974</v>
      </c>
      <c r="D234" s="366" t="s">
        <v>930</v>
      </c>
      <c r="E234" s="950">
        <v>0</v>
      </c>
      <c r="F234" s="953">
        <v>7.0000000000000007E-2</v>
      </c>
      <c r="G234" s="952">
        <v>120</v>
      </c>
      <c r="H234" s="366">
        <v>0</v>
      </c>
      <c r="I234" s="366">
        <v>658</v>
      </c>
      <c r="J234" s="519">
        <v>186710</v>
      </c>
    </row>
    <row r="235" spans="1:11">
      <c r="A235" s="481" t="s">
        <v>2975</v>
      </c>
      <c r="B235" s="366">
        <v>296623</v>
      </c>
      <c r="C235" s="366" t="s">
        <v>2976</v>
      </c>
      <c r="D235" s="366" t="s">
        <v>930</v>
      </c>
      <c r="E235" s="950">
        <v>0</v>
      </c>
      <c r="F235" s="953">
        <v>7.0000000000000007E-2</v>
      </c>
      <c r="G235" s="952">
        <v>120</v>
      </c>
      <c r="H235" s="366">
        <v>0</v>
      </c>
      <c r="I235" s="366">
        <v>360</v>
      </c>
      <c r="J235" s="519">
        <v>139880</v>
      </c>
    </row>
    <row r="236" spans="1:11">
      <c r="A236" s="481" t="s">
        <v>2975</v>
      </c>
      <c r="B236" s="366">
        <v>296623</v>
      </c>
      <c r="C236" s="366" t="s">
        <v>2977</v>
      </c>
      <c r="D236" s="366" t="s">
        <v>930</v>
      </c>
      <c r="E236" s="950">
        <v>0</v>
      </c>
      <c r="F236" s="953">
        <v>7.0000000000000007E-2</v>
      </c>
      <c r="G236" s="952">
        <v>120</v>
      </c>
      <c r="H236" s="366">
        <v>0</v>
      </c>
      <c r="I236" s="366">
        <v>360</v>
      </c>
      <c r="J236" s="519">
        <v>139880</v>
      </c>
    </row>
    <row r="237" spans="1:11">
      <c r="A237" s="481" t="s">
        <v>2975</v>
      </c>
      <c r="B237" s="366">
        <v>296624</v>
      </c>
      <c r="C237" s="366" t="s">
        <v>2978</v>
      </c>
      <c r="D237" s="366" t="s">
        <v>930</v>
      </c>
      <c r="E237" s="950">
        <v>0</v>
      </c>
      <c r="F237" s="953">
        <v>7.0000000000000007E-2</v>
      </c>
      <c r="G237" s="952">
        <v>120</v>
      </c>
      <c r="H237" s="366">
        <v>0</v>
      </c>
      <c r="I237" s="366">
        <v>360</v>
      </c>
      <c r="J237" s="519">
        <v>144145</v>
      </c>
    </row>
    <row r="238" spans="1:11">
      <c r="A238" s="481" t="s">
        <v>2975</v>
      </c>
      <c r="B238" s="366">
        <v>296624</v>
      </c>
      <c r="C238" s="366" t="s">
        <v>2979</v>
      </c>
      <c r="D238" s="366" t="s">
        <v>930</v>
      </c>
      <c r="E238" s="950">
        <v>0</v>
      </c>
      <c r="F238" s="953">
        <v>7.0000000000000007E-2</v>
      </c>
      <c r="G238" s="952">
        <v>120</v>
      </c>
      <c r="H238" s="366">
        <v>0</v>
      </c>
      <c r="I238" s="366">
        <v>360</v>
      </c>
      <c r="J238" s="519">
        <v>144145</v>
      </c>
    </row>
    <row r="239" spans="1:11">
      <c r="A239" s="481" t="s">
        <v>2975</v>
      </c>
      <c r="B239" s="366">
        <v>296634</v>
      </c>
      <c r="C239" s="366" t="s">
        <v>2980</v>
      </c>
      <c r="D239" s="366" t="s">
        <v>930</v>
      </c>
      <c r="E239" s="950">
        <v>0</v>
      </c>
      <c r="F239" s="953">
        <v>7.0000000000000007E-2</v>
      </c>
      <c r="G239" s="952">
        <v>120</v>
      </c>
      <c r="H239" s="366">
        <v>0</v>
      </c>
      <c r="I239" s="366">
        <v>449</v>
      </c>
      <c r="J239" s="519">
        <v>155280</v>
      </c>
    </row>
    <row r="240" spans="1:11">
      <c r="A240" s="481" t="s">
        <v>2975</v>
      </c>
      <c r="B240" s="366">
        <v>296634</v>
      </c>
      <c r="C240" s="366" t="s">
        <v>2981</v>
      </c>
      <c r="D240" s="366" t="s">
        <v>930</v>
      </c>
      <c r="E240" s="950">
        <v>0</v>
      </c>
      <c r="F240" s="953">
        <v>7.0000000000000007E-2</v>
      </c>
      <c r="G240" s="952">
        <v>120</v>
      </c>
      <c r="H240" s="366">
        <v>0</v>
      </c>
      <c r="I240" s="366">
        <v>449</v>
      </c>
      <c r="J240" s="519">
        <v>155280</v>
      </c>
    </row>
    <row r="241" spans="1:10">
      <c r="A241" s="481" t="s">
        <v>2975</v>
      </c>
      <c r="B241" s="366">
        <v>296644</v>
      </c>
      <c r="C241" s="366" t="s">
        <v>2982</v>
      </c>
      <c r="D241" s="366" t="s">
        <v>930</v>
      </c>
      <c r="E241" s="950">
        <v>0</v>
      </c>
      <c r="F241" s="953">
        <v>7.0000000000000007E-2</v>
      </c>
      <c r="G241" s="952">
        <v>120</v>
      </c>
      <c r="H241" s="366">
        <v>0</v>
      </c>
      <c r="I241" s="366">
        <v>544</v>
      </c>
      <c r="J241" s="519">
        <v>168265</v>
      </c>
    </row>
    <row r="242" spans="1:10">
      <c r="A242" s="481" t="s">
        <v>2975</v>
      </c>
      <c r="B242" s="366">
        <v>296644</v>
      </c>
      <c r="C242" s="366" t="s">
        <v>2983</v>
      </c>
      <c r="D242" s="366" t="s">
        <v>930</v>
      </c>
      <c r="E242" s="950">
        <v>0</v>
      </c>
      <c r="F242" s="953">
        <v>7.0000000000000007E-2</v>
      </c>
      <c r="G242" s="952">
        <v>120</v>
      </c>
      <c r="H242" s="366">
        <v>0</v>
      </c>
      <c r="I242" s="366">
        <v>544</v>
      </c>
      <c r="J242" s="519">
        <v>168265</v>
      </c>
    </row>
    <row r="243" spans="1:10">
      <c r="A243" s="481" t="s">
        <v>2984</v>
      </c>
      <c r="B243" s="366">
        <v>44781562</v>
      </c>
      <c r="C243" s="366" t="s">
        <v>2985</v>
      </c>
      <c r="D243" s="366" t="s">
        <v>930</v>
      </c>
      <c r="E243" s="950">
        <v>0</v>
      </c>
      <c r="F243" s="953">
        <v>7.0000000000000007E-2</v>
      </c>
      <c r="G243" s="952">
        <v>120</v>
      </c>
      <c r="H243" s="366">
        <v>0</v>
      </c>
      <c r="I243" s="366">
        <v>204</v>
      </c>
      <c r="J243" s="519">
        <v>110055</v>
      </c>
    </row>
    <row r="244" spans="1:10">
      <c r="A244" s="481" t="s">
        <v>2984</v>
      </c>
      <c r="B244" s="366">
        <v>44781562</v>
      </c>
      <c r="C244" s="366" t="s">
        <v>2986</v>
      </c>
      <c r="D244" s="366" t="s">
        <v>930</v>
      </c>
      <c r="E244" s="950">
        <v>0</v>
      </c>
      <c r="F244" s="953">
        <v>7.0000000000000007E-2</v>
      </c>
      <c r="G244" s="952">
        <v>120</v>
      </c>
      <c r="H244" s="366">
        <v>0</v>
      </c>
      <c r="I244" s="366">
        <v>204</v>
      </c>
      <c r="J244" s="519">
        <v>110955</v>
      </c>
    </row>
    <row r="245" spans="1:10">
      <c r="A245" s="481" t="s">
        <v>2984</v>
      </c>
      <c r="B245" s="366">
        <v>44781562</v>
      </c>
      <c r="C245" s="366" t="s">
        <v>2987</v>
      </c>
      <c r="D245" s="366" t="s">
        <v>930</v>
      </c>
      <c r="E245" s="950">
        <v>0</v>
      </c>
      <c r="F245" s="953">
        <v>7.0000000000000007E-2</v>
      </c>
      <c r="G245" s="952">
        <v>120</v>
      </c>
      <c r="H245" s="366">
        <v>0</v>
      </c>
      <c r="I245" s="366">
        <v>204</v>
      </c>
      <c r="J245" s="519">
        <v>111995</v>
      </c>
    </row>
    <row r="246" spans="1:10">
      <c r="A246" s="481" t="s">
        <v>2984</v>
      </c>
      <c r="B246" s="366">
        <v>44781562</v>
      </c>
      <c r="C246" s="366" t="s">
        <v>2988</v>
      </c>
      <c r="D246" s="366" t="s">
        <v>930</v>
      </c>
      <c r="E246" s="950">
        <v>0</v>
      </c>
      <c r="F246" s="953">
        <v>7.0000000000000007E-2</v>
      </c>
      <c r="G246" s="952">
        <v>120</v>
      </c>
      <c r="H246" s="366">
        <v>0</v>
      </c>
      <c r="I246" s="366">
        <v>204</v>
      </c>
      <c r="J246" s="519">
        <v>112431</v>
      </c>
    </row>
    <row r="247" spans="1:10">
      <c r="A247" s="481" t="s">
        <v>2984</v>
      </c>
      <c r="B247" s="366">
        <v>44781562</v>
      </c>
      <c r="C247" s="366" t="s">
        <v>2989</v>
      </c>
      <c r="D247" s="366" t="s">
        <v>930</v>
      </c>
      <c r="E247" s="950">
        <v>0</v>
      </c>
      <c r="F247" s="953">
        <v>7.0000000000000007E-2</v>
      </c>
      <c r="G247" s="952">
        <v>120</v>
      </c>
      <c r="H247" s="366">
        <v>0</v>
      </c>
      <c r="I247" s="366">
        <v>204</v>
      </c>
      <c r="J247" s="519">
        <v>113331</v>
      </c>
    </row>
    <row r="248" spans="1:10">
      <c r="A248" s="481" t="s">
        <v>2984</v>
      </c>
      <c r="B248" s="366">
        <v>44781562</v>
      </c>
      <c r="C248" s="366" t="s">
        <v>2990</v>
      </c>
      <c r="D248" s="366" t="s">
        <v>930</v>
      </c>
      <c r="E248" s="950">
        <v>0</v>
      </c>
      <c r="F248" s="953">
        <v>7.0000000000000007E-2</v>
      </c>
      <c r="G248" s="952">
        <v>120</v>
      </c>
      <c r="H248" s="366">
        <v>0</v>
      </c>
      <c r="I248" s="366">
        <v>204</v>
      </c>
      <c r="J248" s="519">
        <v>114371</v>
      </c>
    </row>
    <row r="249" spans="1:10">
      <c r="A249" s="481" t="s">
        <v>2984</v>
      </c>
      <c r="B249" s="366">
        <v>44781562</v>
      </c>
      <c r="C249" s="366" t="s">
        <v>2991</v>
      </c>
      <c r="D249" s="366" t="s">
        <v>930</v>
      </c>
      <c r="E249" s="950">
        <v>0</v>
      </c>
      <c r="F249" s="953">
        <v>7.0000000000000007E-2</v>
      </c>
      <c r="G249" s="952">
        <v>120</v>
      </c>
      <c r="H249" s="366">
        <v>0</v>
      </c>
      <c r="I249" s="366">
        <v>204</v>
      </c>
      <c r="J249" s="519">
        <v>111160</v>
      </c>
    </row>
    <row r="250" spans="1:10">
      <c r="A250" s="481" t="s">
        <v>2984</v>
      </c>
      <c r="B250" s="366">
        <v>44781562</v>
      </c>
      <c r="C250" s="366" t="s">
        <v>2992</v>
      </c>
      <c r="D250" s="366" t="s">
        <v>930</v>
      </c>
      <c r="E250" s="950">
        <v>0</v>
      </c>
      <c r="F250" s="953">
        <v>7.0000000000000007E-2</v>
      </c>
      <c r="G250" s="952">
        <v>120</v>
      </c>
      <c r="H250" s="366">
        <v>0</v>
      </c>
      <c r="I250" s="366">
        <v>204</v>
      </c>
      <c r="J250" s="519">
        <v>112060</v>
      </c>
    </row>
    <row r="251" spans="1:10">
      <c r="A251" s="481" t="s">
        <v>2984</v>
      </c>
      <c r="B251" s="366">
        <v>44781562</v>
      </c>
      <c r="C251" s="366" t="s">
        <v>2993</v>
      </c>
      <c r="D251" s="366" t="s">
        <v>930</v>
      </c>
      <c r="E251" s="950">
        <v>0</v>
      </c>
      <c r="F251" s="953">
        <v>7.0000000000000007E-2</v>
      </c>
      <c r="G251" s="952">
        <v>120</v>
      </c>
      <c r="H251" s="366">
        <v>0</v>
      </c>
      <c r="I251" s="366">
        <v>204</v>
      </c>
      <c r="J251" s="519">
        <v>113100</v>
      </c>
    </row>
    <row r="252" spans="1:10">
      <c r="A252" s="481" t="s">
        <v>2984</v>
      </c>
      <c r="B252" s="366">
        <v>44781562</v>
      </c>
      <c r="C252" s="366" t="s">
        <v>2994</v>
      </c>
      <c r="D252" s="366" t="s">
        <v>930</v>
      </c>
      <c r="E252" s="950">
        <v>0</v>
      </c>
      <c r="F252" s="953">
        <v>7.0000000000000007E-2</v>
      </c>
      <c r="G252" s="952">
        <v>120</v>
      </c>
      <c r="H252" s="366">
        <v>0</v>
      </c>
      <c r="I252" s="366">
        <v>204</v>
      </c>
      <c r="J252" s="519">
        <v>113536</v>
      </c>
    </row>
    <row r="253" spans="1:10">
      <c r="A253" s="481" t="s">
        <v>2984</v>
      </c>
      <c r="B253" s="366">
        <v>44781562</v>
      </c>
      <c r="C253" s="366" t="s">
        <v>2995</v>
      </c>
      <c r="D253" s="366" t="s">
        <v>930</v>
      </c>
      <c r="E253" s="950">
        <v>0</v>
      </c>
      <c r="F253" s="953">
        <v>7.0000000000000007E-2</v>
      </c>
      <c r="G253" s="952">
        <v>120</v>
      </c>
      <c r="H253" s="366">
        <v>0</v>
      </c>
      <c r="I253" s="366">
        <v>204</v>
      </c>
      <c r="J253" s="519">
        <v>114436</v>
      </c>
    </row>
    <row r="254" spans="1:10">
      <c r="A254" s="481" t="s">
        <v>2984</v>
      </c>
      <c r="B254" s="366">
        <v>44781562</v>
      </c>
      <c r="C254" s="366" t="s">
        <v>2996</v>
      </c>
      <c r="D254" s="366" t="s">
        <v>930</v>
      </c>
      <c r="E254" s="950">
        <v>0</v>
      </c>
      <c r="F254" s="953">
        <v>7.0000000000000007E-2</v>
      </c>
      <c r="G254" s="952">
        <v>120</v>
      </c>
      <c r="H254" s="366">
        <v>0</v>
      </c>
      <c r="I254" s="366">
        <v>204</v>
      </c>
      <c r="J254" s="519">
        <v>115476</v>
      </c>
    </row>
    <row r="255" spans="1:10">
      <c r="A255" s="481" t="s">
        <v>2997</v>
      </c>
      <c r="B255" s="366">
        <v>463276</v>
      </c>
      <c r="C255" s="366" t="s">
        <v>2998</v>
      </c>
      <c r="D255" s="366" t="s">
        <v>152</v>
      </c>
      <c r="E255" s="950" t="s">
        <v>1234</v>
      </c>
      <c r="F255" s="953">
        <v>0.41</v>
      </c>
      <c r="G255" s="952">
        <v>2400</v>
      </c>
      <c r="H255" s="366">
        <v>3982</v>
      </c>
      <c r="I255" s="366">
        <v>585</v>
      </c>
      <c r="J255" s="519">
        <v>376500</v>
      </c>
    </row>
    <row r="256" spans="1:10">
      <c r="A256" s="481" t="s">
        <v>2997</v>
      </c>
      <c r="B256" s="366">
        <v>463350</v>
      </c>
      <c r="C256" s="366" t="s">
        <v>2999</v>
      </c>
      <c r="D256" s="366" t="s">
        <v>112</v>
      </c>
      <c r="E256" s="950" t="s">
        <v>1234</v>
      </c>
      <c r="F256" s="953">
        <v>0.41</v>
      </c>
      <c r="G256" s="952">
        <v>2400</v>
      </c>
      <c r="H256" s="366">
        <v>2925</v>
      </c>
      <c r="I256" s="366">
        <v>330</v>
      </c>
      <c r="J256" s="519">
        <v>239505</v>
      </c>
    </row>
    <row r="257" spans="1:10">
      <c r="A257" s="481" t="s">
        <v>2997</v>
      </c>
      <c r="B257" s="366">
        <v>463350</v>
      </c>
      <c r="C257" s="366" t="s">
        <v>3000</v>
      </c>
      <c r="D257" s="366" t="s">
        <v>112</v>
      </c>
      <c r="E257" s="950" t="s">
        <v>1234</v>
      </c>
      <c r="F257" s="953">
        <v>0.41</v>
      </c>
      <c r="G257" s="952">
        <v>2400</v>
      </c>
      <c r="H257" s="366">
        <v>2925</v>
      </c>
      <c r="I257" s="366">
        <v>330</v>
      </c>
      <c r="J257" s="519">
        <v>243327</v>
      </c>
    </row>
    <row r="258" spans="1:10">
      <c r="A258" s="481" t="s">
        <v>2997</v>
      </c>
      <c r="B258" s="366">
        <v>463350</v>
      </c>
      <c r="C258" s="366" t="s">
        <v>3001</v>
      </c>
      <c r="D258" s="366" t="s">
        <v>112</v>
      </c>
      <c r="E258" s="950" t="s">
        <v>1234</v>
      </c>
      <c r="F258" s="953">
        <v>0.41</v>
      </c>
      <c r="G258" s="952">
        <v>2400</v>
      </c>
      <c r="H258" s="366">
        <v>2925</v>
      </c>
      <c r="I258" s="366">
        <v>330</v>
      </c>
      <c r="J258" s="519">
        <v>250741</v>
      </c>
    </row>
    <row r="259" spans="1:10">
      <c r="A259" s="481" t="s">
        <v>2997</v>
      </c>
      <c r="B259" s="366">
        <v>463350</v>
      </c>
      <c r="C259" s="366" t="s">
        <v>3002</v>
      </c>
      <c r="D259" s="366" t="s">
        <v>112</v>
      </c>
      <c r="E259" s="950" t="s">
        <v>1234</v>
      </c>
      <c r="F259" s="953">
        <v>0.41</v>
      </c>
      <c r="G259" s="952">
        <v>2400</v>
      </c>
      <c r="H259" s="366">
        <v>2925</v>
      </c>
      <c r="I259" s="366">
        <v>330</v>
      </c>
      <c r="J259" s="519">
        <v>279037</v>
      </c>
    </row>
    <row r="260" spans="1:10">
      <c r="A260" s="481" t="s">
        <v>1052</v>
      </c>
      <c r="B260" s="366">
        <v>247784</v>
      </c>
      <c r="C260" s="366" t="s">
        <v>3003</v>
      </c>
      <c r="D260" s="366" t="s">
        <v>152</v>
      </c>
      <c r="E260" s="950" t="s">
        <v>1229</v>
      </c>
      <c r="F260" s="953">
        <v>0.25</v>
      </c>
      <c r="G260" s="952">
        <v>270</v>
      </c>
      <c r="H260" s="366">
        <v>1332</v>
      </c>
      <c r="I260" s="366">
        <v>136</v>
      </c>
      <c r="J260" s="519">
        <v>48525</v>
      </c>
    </row>
    <row r="261" spans="1:10">
      <c r="A261" s="481" t="s">
        <v>1052</v>
      </c>
      <c r="B261" s="366">
        <v>247784</v>
      </c>
      <c r="C261" s="366" t="s">
        <v>1266</v>
      </c>
      <c r="D261" s="366" t="s">
        <v>152</v>
      </c>
      <c r="E261" s="950" t="s">
        <v>1223</v>
      </c>
      <c r="F261" s="953">
        <v>0.27500000000000002</v>
      </c>
      <c r="G261" s="952">
        <v>280</v>
      </c>
      <c r="H261" s="366">
        <v>1332</v>
      </c>
      <c r="I261" s="366">
        <v>136</v>
      </c>
      <c r="J261" s="519">
        <v>53535</v>
      </c>
    </row>
    <row r="262" spans="1:10">
      <c r="A262" s="481" t="s">
        <v>1052</v>
      </c>
      <c r="B262" s="366">
        <v>247787</v>
      </c>
      <c r="C262" s="366" t="s">
        <v>1267</v>
      </c>
      <c r="D262" s="366" t="s">
        <v>152</v>
      </c>
      <c r="E262" s="950" t="s">
        <v>1229</v>
      </c>
      <c r="F262" s="953">
        <v>0.25</v>
      </c>
      <c r="G262" s="952">
        <v>270</v>
      </c>
      <c r="H262" s="366">
        <v>1332</v>
      </c>
      <c r="I262" s="366">
        <v>163</v>
      </c>
      <c r="J262" s="519">
        <v>50320</v>
      </c>
    </row>
    <row r="263" spans="1:10">
      <c r="A263" s="481" t="s">
        <v>1052</v>
      </c>
      <c r="B263" s="366">
        <v>247787</v>
      </c>
      <c r="C263" s="366" t="s">
        <v>1268</v>
      </c>
      <c r="D263" s="366" t="s">
        <v>152</v>
      </c>
      <c r="E263" s="950" t="s">
        <v>1223</v>
      </c>
      <c r="F263" s="953">
        <v>0.27500000000000002</v>
      </c>
      <c r="G263" s="952">
        <v>280</v>
      </c>
      <c r="H263" s="366">
        <v>1332</v>
      </c>
      <c r="I263" s="366">
        <v>163</v>
      </c>
      <c r="J263" s="519">
        <v>55380</v>
      </c>
    </row>
    <row r="264" spans="1:10">
      <c r="A264" s="481" t="s">
        <v>1052</v>
      </c>
      <c r="B264" s="366">
        <v>247788</v>
      </c>
      <c r="C264" s="366" t="s">
        <v>3004</v>
      </c>
      <c r="D264" s="366" t="s">
        <v>152</v>
      </c>
      <c r="E264" s="950" t="s">
        <v>1230</v>
      </c>
      <c r="F264" s="953">
        <v>0.3</v>
      </c>
      <c r="G264" s="952">
        <v>420</v>
      </c>
      <c r="H264" s="366">
        <v>1332</v>
      </c>
      <c r="I264" s="366">
        <v>163</v>
      </c>
      <c r="J264" s="519">
        <v>54780</v>
      </c>
    </row>
    <row r="265" spans="1:10">
      <c r="A265" s="481" t="s">
        <v>1052</v>
      </c>
      <c r="B265" s="366">
        <v>247788</v>
      </c>
      <c r="C265" s="366" t="s">
        <v>3005</v>
      </c>
      <c r="D265" s="366" t="s">
        <v>152</v>
      </c>
      <c r="E265" s="950" t="s">
        <v>1230</v>
      </c>
      <c r="F265" s="953">
        <v>0.3</v>
      </c>
      <c r="G265" s="952">
        <v>420</v>
      </c>
      <c r="H265" s="366">
        <v>1332</v>
      </c>
      <c r="I265" s="366">
        <v>163</v>
      </c>
      <c r="J265" s="519">
        <v>58407</v>
      </c>
    </row>
    <row r="266" spans="1:10">
      <c r="A266" s="481" t="s">
        <v>1052</v>
      </c>
      <c r="B266" s="366">
        <v>247746</v>
      </c>
      <c r="C266" s="366" t="s">
        <v>1269</v>
      </c>
      <c r="D266" s="366" t="s">
        <v>152</v>
      </c>
      <c r="E266" s="950" t="s">
        <v>1230</v>
      </c>
      <c r="F266" s="953">
        <v>0.3</v>
      </c>
      <c r="G266" s="952">
        <v>420</v>
      </c>
      <c r="H266" s="366">
        <v>1991</v>
      </c>
      <c r="I266" s="366">
        <v>224</v>
      </c>
      <c r="J266" s="519">
        <v>57650</v>
      </c>
    </row>
    <row r="267" spans="1:10">
      <c r="A267" s="481" t="s">
        <v>1052</v>
      </c>
      <c r="B267" s="366">
        <v>247746</v>
      </c>
      <c r="C267" s="366" t="s">
        <v>1270</v>
      </c>
      <c r="D267" s="366" t="s">
        <v>152</v>
      </c>
      <c r="E267" s="950" t="s">
        <v>1224</v>
      </c>
      <c r="F267" s="953">
        <v>0.35</v>
      </c>
      <c r="G267" s="952">
        <v>600</v>
      </c>
      <c r="H267" s="366">
        <v>1991</v>
      </c>
      <c r="I267" s="366">
        <v>224</v>
      </c>
      <c r="J267" s="519">
        <v>65438</v>
      </c>
    </row>
    <row r="268" spans="1:10">
      <c r="A268" s="481" t="s">
        <v>1052</v>
      </c>
      <c r="B268" s="366">
        <v>247747</v>
      </c>
      <c r="C268" s="366" t="s">
        <v>3006</v>
      </c>
      <c r="D268" s="366" t="s">
        <v>152</v>
      </c>
      <c r="E268" s="950" t="s">
        <v>1224</v>
      </c>
      <c r="F268" s="953">
        <v>0.35</v>
      </c>
      <c r="G268" s="952">
        <v>600</v>
      </c>
      <c r="H268" s="366">
        <v>1991</v>
      </c>
      <c r="I268" s="366">
        <v>224</v>
      </c>
      <c r="J268" s="519">
        <v>65575</v>
      </c>
    </row>
    <row r="269" spans="1:10">
      <c r="A269" s="481" t="s">
        <v>1052</v>
      </c>
      <c r="B269" s="366">
        <v>247747</v>
      </c>
      <c r="C269" s="366" t="s">
        <v>3007</v>
      </c>
      <c r="D269" s="366" t="s">
        <v>152</v>
      </c>
      <c r="E269" s="950" t="s">
        <v>1224</v>
      </c>
      <c r="F269" s="953">
        <v>0.35</v>
      </c>
      <c r="G269" s="952">
        <v>600</v>
      </c>
      <c r="H269" s="366">
        <v>1991</v>
      </c>
      <c r="I269" s="366">
        <v>224</v>
      </c>
      <c r="J269" s="519">
        <v>69448</v>
      </c>
    </row>
    <row r="270" spans="1:10">
      <c r="A270" s="481" t="s">
        <v>1052</v>
      </c>
      <c r="B270" s="366">
        <v>247786</v>
      </c>
      <c r="C270" s="366" t="s">
        <v>3008</v>
      </c>
      <c r="D270" s="366" t="s">
        <v>1244</v>
      </c>
      <c r="E270" s="950" t="s">
        <v>2771</v>
      </c>
      <c r="F270" s="953">
        <v>7.0000000000000007E-2</v>
      </c>
      <c r="G270" s="952">
        <v>140</v>
      </c>
      <c r="H270" s="366">
        <v>1332</v>
      </c>
      <c r="I270" s="366">
        <v>218</v>
      </c>
      <c r="J270" s="519">
        <v>57280</v>
      </c>
    </row>
    <row r="271" spans="1:10">
      <c r="A271" s="481" t="s">
        <v>1052</v>
      </c>
      <c r="B271" s="366">
        <v>247786</v>
      </c>
      <c r="C271" s="366" t="s">
        <v>3009</v>
      </c>
      <c r="D271" s="366" t="s">
        <v>1244</v>
      </c>
      <c r="E271" s="950" t="s">
        <v>2771</v>
      </c>
      <c r="F271" s="953">
        <v>7.0000000000000007E-2</v>
      </c>
      <c r="G271" s="952">
        <v>140</v>
      </c>
      <c r="H271" s="366">
        <v>1332</v>
      </c>
      <c r="I271" s="366">
        <v>218</v>
      </c>
      <c r="J271" s="519">
        <v>60087</v>
      </c>
    </row>
    <row r="272" spans="1:10">
      <c r="A272" s="481" t="s">
        <v>1052</v>
      </c>
      <c r="B272" s="366">
        <v>247710</v>
      </c>
      <c r="C272" s="366" t="s">
        <v>1271</v>
      </c>
      <c r="D272" s="366" t="s">
        <v>112</v>
      </c>
      <c r="E272" s="950" t="s">
        <v>1222</v>
      </c>
      <c r="F272" s="953">
        <v>0.2</v>
      </c>
      <c r="G272" s="952">
        <v>210</v>
      </c>
      <c r="H272" s="366">
        <v>1950</v>
      </c>
      <c r="I272" s="366">
        <v>116</v>
      </c>
      <c r="J272" s="519">
        <v>47135</v>
      </c>
    </row>
    <row r="273" spans="1:10">
      <c r="A273" s="481" t="s">
        <v>1052</v>
      </c>
      <c r="B273" s="366">
        <v>247710</v>
      </c>
      <c r="C273" s="366" t="s">
        <v>1272</v>
      </c>
      <c r="D273" s="366" t="s">
        <v>112</v>
      </c>
      <c r="E273" s="950" t="s">
        <v>1228</v>
      </c>
      <c r="F273" s="953">
        <v>0.215</v>
      </c>
      <c r="G273" s="952">
        <v>270</v>
      </c>
      <c r="H273" s="366">
        <v>1950</v>
      </c>
      <c r="I273" s="366">
        <v>116</v>
      </c>
      <c r="J273" s="519">
        <v>51219</v>
      </c>
    </row>
    <row r="274" spans="1:10">
      <c r="A274" s="481" t="s">
        <v>1052</v>
      </c>
      <c r="B274" s="366">
        <v>247712</v>
      </c>
      <c r="C274" s="366" t="s">
        <v>1273</v>
      </c>
      <c r="D274" s="366" t="s">
        <v>112</v>
      </c>
      <c r="E274" s="950" t="s">
        <v>1222</v>
      </c>
      <c r="F274" s="953">
        <v>0.2</v>
      </c>
      <c r="G274" s="952">
        <v>210</v>
      </c>
      <c r="H274" s="366">
        <v>1950</v>
      </c>
      <c r="I274" s="366">
        <v>150</v>
      </c>
      <c r="J274" s="519">
        <v>48880</v>
      </c>
    </row>
    <row r="275" spans="1:10">
      <c r="A275" s="481" t="s">
        <v>1052</v>
      </c>
      <c r="B275" s="366">
        <v>247712</v>
      </c>
      <c r="C275" s="366" t="s">
        <v>1274</v>
      </c>
      <c r="D275" s="366" t="s">
        <v>112</v>
      </c>
      <c r="E275" s="950" t="s">
        <v>1228</v>
      </c>
      <c r="F275" s="953">
        <v>0.215</v>
      </c>
      <c r="G275" s="952">
        <v>270</v>
      </c>
      <c r="H275" s="366">
        <v>1950</v>
      </c>
      <c r="I275" s="366">
        <v>150</v>
      </c>
      <c r="J275" s="519">
        <v>52994</v>
      </c>
    </row>
    <row r="276" spans="1:10">
      <c r="A276" s="481" t="s">
        <v>1052</v>
      </c>
      <c r="B276" s="366">
        <v>247713</v>
      </c>
      <c r="C276" s="366" t="s">
        <v>3010</v>
      </c>
      <c r="D276" s="366" t="s">
        <v>112</v>
      </c>
      <c r="E276" s="950" t="s">
        <v>1228</v>
      </c>
      <c r="F276" s="953">
        <v>0.25</v>
      </c>
      <c r="G276" s="952">
        <v>270</v>
      </c>
      <c r="H276" s="366">
        <v>1950</v>
      </c>
      <c r="I276" s="366">
        <v>150</v>
      </c>
      <c r="J276" s="519">
        <v>53995</v>
      </c>
    </row>
    <row r="277" spans="1:10">
      <c r="A277" s="481" t="s">
        <v>1052</v>
      </c>
      <c r="B277" s="366">
        <v>247713</v>
      </c>
      <c r="C277" s="366" t="s">
        <v>3011</v>
      </c>
      <c r="D277" s="366" t="s">
        <v>112</v>
      </c>
      <c r="E277" s="950" t="s">
        <v>1229</v>
      </c>
      <c r="F277" s="953">
        <v>0.25</v>
      </c>
      <c r="G277" s="952">
        <v>270</v>
      </c>
      <c r="H277" s="366">
        <v>1950</v>
      </c>
      <c r="I277" s="366">
        <v>150</v>
      </c>
      <c r="J277" s="519">
        <v>57405</v>
      </c>
    </row>
    <row r="278" spans="1:10">
      <c r="A278" s="481" t="s">
        <v>1052</v>
      </c>
      <c r="B278" s="366">
        <v>247714</v>
      </c>
      <c r="C278" s="366" t="s">
        <v>1275</v>
      </c>
      <c r="D278" s="366" t="s">
        <v>112</v>
      </c>
      <c r="E278" s="950" t="s">
        <v>1228</v>
      </c>
      <c r="F278" s="953">
        <v>0.215</v>
      </c>
      <c r="G278" s="952">
        <v>270</v>
      </c>
      <c r="H278" s="366">
        <v>1950</v>
      </c>
      <c r="I278" s="366">
        <v>190</v>
      </c>
      <c r="J278" s="519">
        <v>51625</v>
      </c>
    </row>
    <row r="279" spans="1:10">
      <c r="A279" s="481" t="s">
        <v>1052</v>
      </c>
      <c r="B279" s="366">
        <v>247714</v>
      </c>
      <c r="C279" s="366" t="s">
        <v>1276</v>
      </c>
      <c r="D279" s="366" t="s">
        <v>112</v>
      </c>
      <c r="E279" s="950" t="s">
        <v>1228</v>
      </c>
      <c r="F279" s="953">
        <v>0.215</v>
      </c>
      <c r="G279" s="952">
        <v>270</v>
      </c>
      <c r="H279" s="366">
        <v>1950</v>
      </c>
      <c r="I279" s="366">
        <v>190</v>
      </c>
      <c r="J279" s="519">
        <v>54899</v>
      </c>
    </row>
    <row r="280" spans="1:10">
      <c r="A280" s="481" t="s">
        <v>1052</v>
      </c>
      <c r="B280" s="366">
        <v>247715</v>
      </c>
      <c r="C280" s="366" t="s">
        <v>3012</v>
      </c>
      <c r="D280" s="366" t="s">
        <v>112</v>
      </c>
      <c r="E280" s="950" t="s">
        <v>1229</v>
      </c>
      <c r="F280" s="953">
        <v>0.25</v>
      </c>
      <c r="G280" s="952">
        <v>270</v>
      </c>
      <c r="H280" s="366">
        <v>1950</v>
      </c>
      <c r="I280" s="366">
        <v>190</v>
      </c>
      <c r="J280" s="519">
        <v>57255</v>
      </c>
    </row>
    <row r="281" spans="1:10">
      <c r="A281" s="481" t="s">
        <v>1052</v>
      </c>
      <c r="B281" s="366">
        <v>247715</v>
      </c>
      <c r="C281" s="366" t="s">
        <v>3013</v>
      </c>
      <c r="D281" s="366" t="s">
        <v>112</v>
      </c>
      <c r="E281" s="950" t="s">
        <v>1229</v>
      </c>
      <c r="F281" s="953">
        <v>0.25</v>
      </c>
      <c r="G281" s="952">
        <v>270</v>
      </c>
      <c r="H281" s="366">
        <v>1950</v>
      </c>
      <c r="I281" s="366">
        <v>190</v>
      </c>
      <c r="J281" s="519">
        <v>60665</v>
      </c>
    </row>
    <row r="282" spans="1:10">
      <c r="A282" s="481" t="s">
        <v>1053</v>
      </c>
      <c r="B282" s="366">
        <v>247684</v>
      </c>
      <c r="C282" s="366" t="s">
        <v>1277</v>
      </c>
      <c r="D282" s="366" t="s">
        <v>152</v>
      </c>
      <c r="E282" s="950" t="s">
        <v>1230</v>
      </c>
      <c r="F282" s="953">
        <v>0.3</v>
      </c>
      <c r="G282" s="952">
        <v>280</v>
      </c>
      <c r="H282" s="366">
        <v>1332</v>
      </c>
      <c r="I282" s="366">
        <v>136</v>
      </c>
      <c r="J282" s="519">
        <v>55075</v>
      </c>
    </row>
    <row r="283" spans="1:10">
      <c r="A283" s="481" t="s">
        <v>1053</v>
      </c>
      <c r="B283" s="366">
        <v>247684</v>
      </c>
      <c r="C283" s="366" t="s">
        <v>1278</v>
      </c>
      <c r="D283" s="366" t="s">
        <v>152</v>
      </c>
      <c r="E283" s="950" t="s">
        <v>1230</v>
      </c>
      <c r="F283" s="953">
        <v>0.3</v>
      </c>
      <c r="G283" s="952">
        <v>280</v>
      </c>
      <c r="H283" s="366">
        <v>1332</v>
      </c>
      <c r="I283" s="366">
        <v>136</v>
      </c>
      <c r="J283" s="519">
        <v>58702</v>
      </c>
    </row>
    <row r="284" spans="1:10">
      <c r="A284" s="481" t="s">
        <v>1053</v>
      </c>
      <c r="B284" s="366">
        <v>247687</v>
      </c>
      <c r="C284" s="366" t="s">
        <v>1279</v>
      </c>
      <c r="D284" s="366" t="s">
        <v>152</v>
      </c>
      <c r="E284" s="950" t="s">
        <v>1230</v>
      </c>
      <c r="F284" s="953">
        <v>0.3</v>
      </c>
      <c r="G284" s="952">
        <v>280</v>
      </c>
      <c r="H284" s="366">
        <v>1332</v>
      </c>
      <c r="I284" s="366">
        <v>163</v>
      </c>
      <c r="J284" s="519">
        <v>57030</v>
      </c>
    </row>
    <row r="285" spans="1:10">
      <c r="A285" s="481" t="s">
        <v>1053</v>
      </c>
      <c r="B285" s="366">
        <v>247687</v>
      </c>
      <c r="C285" s="366" t="s">
        <v>1280</v>
      </c>
      <c r="D285" s="366" t="s">
        <v>152</v>
      </c>
      <c r="E285" s="950" t="s">
        <v>1230</v>
      </c>
      <c r="F285" s="953">
        <v>0.3</v>
      </c>
      <c r="G285" s="952">
        <v>280</v>
      </c>
      <c r="H285" s="366">
        <v>1332</v>
      </c>
      <c r="I285" s="366">
        <v>163</v>
      </c>
      <c r="J285" s="519">
        <v>60657</v>
      </c>
    </row>
    <row r="286" spans="1:10">
      <c r="A286" s="481" t="s">
        <v>1053</v>
      </c>
      <c r="B286" s="366">
        <v>247788</v>
      </c>
      <c r="C286" s="366" t="s">
        <v>3014</v>
      </c>
      <c r="D286" s="366" t="s">
        <v>152</v>
      </c>
      <c r="E286" s="950" t="s">
        <v>1230</v>
      </c>
      <c r="F286" s="953">
        <v>0.3</v>
      </c>
      <c r="G286" s="952">
        <v>420</v>
      </c>
      <c r="H286" s="366">
        <v>1332</v>
      </c>
      <c r="I286" s="366">
        <v>163</v>
      </c>
      <c r="J286" s="519">
        <v>59550</v>
      </c>
    </row>
    <row r="287" spans="1:10">
      <c r="A287" s="481" t="s">
        <v>1053</v>
      </c>
      <c r="B287" s="366">
        <v>247788</v>
      </c>
      <c r="C287" s="366" t="s">
        <v>3015</v>
      </c>
      <c r="D287" s="366" t="s">
        <v>152</v>
      </c>
      <c r="E287" s="950" t="s">
        <v>1224</v>
      </c>
      <c r="F287" s="953">
        <v>0.35</v>
      </c>
      <c r="G287" s="952">
        <v>600</v>
      </c>
      <c r="H287" s="366">
        <v>1332</v>
      </c>
      <c r="I287" s="366">
        <v>163</v>
      </c>
      <c r="J287" s="519">
        <v>67463</v>
      </c>
    </row>
    <row r="288" spans="1:10">
      <c r="A288" s="481" t="s">
        <v>1053</v>
      </c>
      <c r="B288" s="366">
        <v>247646</v>
      </c>
      <c r="C288" s="366" t="s">
        <v>1281</v>
      </c>
      <c r="D288" s="366" t="s">
        <v>152</v>
      </c>
      <c r="E288" s="950" t="s">
        <v>1224</v>
      </c>
      <c r="F288" s="953">
        <v>0.35</v>
      </c>
      <c r="G288" s="952">
        <v>600</v>
      </c>
      <c r="H288" s="366">
        <v>1991</v>
      </c>
      <c r="I288" s="366">
        <v>224</v>
      </c>
      <c r="J288" s="519">
        <v>66850</v>
      </c>
    </row>
    <row r="289" spans="1:11">
      <c r="A289" s="481" t="s">
        <v>1053</v>
      </c>
      <c r="B289" s="366">
        <v>247646</v>
      </c>
      <c r="C289" s="366" t="s">
        <v>1282</v>
      </c>
      <c r="D289" s="366" t="s">
        <v>152</v>
      </c>
      <c r="E289" s="950" t="s">
        <v>1224</v>
      </c>
      <c r="F289" s="953">
        <v>0.35</v>
      </c>
      <c r="G289" s="952">
        <v>600</v>
      </c>
      <c r="H289" s="366">
        <v>1991</v>
      </c>
      <c r="I289" s="366">
        <v>224</v>
      </c>
      <c r="J289" s="519">
        <v>70723</v>
      </c>
    </row>
    <row r="290" spans="1:11">
      <c r="A290" s="481" t="s">
        <v>1053</v>
      </c>
      <c r="B290" s="366">
        <v>247647</v>
      </c>
      <c r="C290" s="366" t="s">
        <v>3016</v>
      </c>
      <c r="D290" s="366" t="s">
        <v>152</v>
      </c>
      <c r="E290" s="950" t="s">
        <v>1224</v>
      </c>
      <c r="F290" s="953">
        <v>0.35</v>
      </c>
      <c r="G290" s="952">
        <v>600</v>
      </c>
      <c r="H290" s="366">
        <v>1991</v>
      </c>
      <c r="I290" s="366">
        <v>224</v>
      </c>
      <c r="J290" s="519">
        <v>69435</v>
      </c>
    </row>
    <row r="291" spans="1:11">
      <c r="A291" s="481" t="s">
        <v>1053</v>
      </c>
      <c r="B291" s="366">
        <v>247647</v>
      </c>
      <c r="C291" s="366" t="s">
        <v>3017</v>
      </c>
      <c r="D291" s="366" t="s">
        <v>152</v>
      </c>
      <c r="E291" s="950" t="s">
        <v>1224</v>
      </c>
      <c r="F291" s="953">
        <v>0.35</v>
      </c>
      <c r="G291" s="952">
        <v>600</v>
      </c>
      <c r="H291" s="366">
        <v>1991</v>
      </c>
      <c r="I291" s="366">
        <v>224</v>
      </c>
      <c r="J291" s="519">
        <v>73308</v>
      </c>
    </row>
    <row r="292" spans="1:11">
      <c r="A292" s="481" t="s">
        <v>1053</v>
      </c>
      <c r="B292" s="366">
        <v>247651</v>
      </c>
      <c r="C292" s="366" t="s">
        <v>1283</v>
      </c>
      <c r="D292" s="366" t="s">
        <v>152</v>
      </c>
      <c r="E292" s="950" t="s">
        <v>1225</v>
      </c>
      <c r="F292" s="953">
        <v>0.41</v>
      </c>
      <c r="G292" s="952">
        <v>1250</v>
      </c>
      <c r="H292" s="366">
        <v>1991</v>
      </c>
      <c r="I292" s="366">
        <v>306</v>
      </c>
      <c r="J292" s="519">
        <v>88020</v>
      </c>
      <c r="K292" s="324"/>
    </row>
    <row r="293" spans="1:11">
      <c r="A293" s="481" t="s">
        <v>1053</v>
      </c>
      <c r="B293" s="366">
        <v>247612</v>
      </c>
      <c r="C293" s="366" t="s">
        <v>1284</v>
      </c>
      <c r="D293" s="366" t="s">
        <v>112</v>
      </c>
      <c r="E293" s="950" t="s">
        <v>1228</v>
      </c>
      <c r="F293" s="953">
        <v>0.215</v>
      </c>
      <c r="G293" s="952">
        <v>270</v>
      </c>
      <c r="H293" s="366">
        <v>1950</v>
      </c>
      <c r="I293" s="366">
        <v>150</v>
      </c>
      <c r="J293" s="519">
        <v>52750</v>
      </c>
      <c r="K293" s="324"/>
    </row>
    <row r="294" spans="1:11">
      <c r="A294" s="481" t="s">
        <v>1053</v>
      </c>
      <c r="B294" s="366">
        <v>247612</v>
      </c>
      <c r="C294" s="366" t="s">
        <v>1285</v>
      </c>
      <c r="D294" s="366" t="s">
        <v>112</v>
      </c>
      <c r="E294" s="950" t="s">
        <v>1229</v>
      </c>
      <c r="F294" s="953">
        <v>0.25</v>
      </c>
      <c r="G294" s="952">
        <v>270</v>
      </c>
      <c r="H294" s="366">
        <v>1950</v>
      </c>
      <c r="I294" s="366">
        <v>150</v>
      </c>
      <c r="J294" s="519">
        <v>58365</v>
      </c>
      <c r="K294" s="324"/>
    </row>
    <row r="295" spans="1:11">
      <c r="A295" s="481" t="s">
        <v>1053</v>
      </c>
      <c r="B295" s="366">
        <v>247613</v>
      </c>
      <c r="C295" s="366" t="s">
        <v>3018</v>
      </c>
      <c r="D295" s="366" t="s">
        <v>112</v>
      </c>
      <c r="E295" s="950" t="s">
        <v>1229</v>
      </c>
      <c r="F295" s="953">
        <v>0.25</v>
      </c>
      <c r="G295" s="952">
        <v>270</v>
      </c>
      <c r="H295" s="366">
        <v>1950</v>
      </c>
      <c r="I295" s="366">
        <v>150</v>
      </c>
      <c r="J295" s="519">
        <v>57300</v>
      </c>
      <c r="K295" s="324"/>
    </row>
    <row r="296" spans="1:11">
      <c r="A296" s="481" t="s">
        <v>1053</v>
      </c>
      <c r="B296" s="366">
        <v>247613</v>
      </c>
      <c r="C296" s="366" t="s">
        <v>3019</v>
      </c>
      <c r="D296" s="366" t="s">
        <v>112</v>
      </c>
      <c r="E296" s="950" t="s">
        <v>1223</v>
      </c>
      <c r="F296" s="953">
        <v>0.27500000000000002</v>
      </c>
      <c r="G296" s="952">
        <v>280</v>
      </c>
      <c r="H296" s="366">
        <v>1950</v>
      </c>
      <c r="I296" s="366">
        <v>150</v>
      </c>
      <c r="J296" s="519">
        <v>62580</v>
      </c>
      <c r="K296" s="324"/>
    </row>
    <row r="297" spans="1:11">
      <c r="A297" s="481" t="s">
        <v>1053</v>
      </c>
      <c r="B297" s="366">
        <v>247614</v>
      </c>
      <c r="C297" s="366" t="s">
        <v>1286</v>
      </c>
      <c r="D297" s="366" t="s">
        <v>112</v>
      </c>
      <c r="E297" s="950" t="s">
        <v>1229</v>
      </c>
      <c r="F297" s="953">
        <v>0.25</v>
      </c>
      <c r="G297" s="952">
        <v>270</v>
      </c>
      <c r="H297" s="366">
        <v>1950</v>
      </c>
      <c r="I297" s="366">
        <v>190</v>
      </c>
      <c r="J297" s="519">
        <v>58365</v>
      </c>
      <c r="K297" s="324"/>
    </row>
    <row r="298" spans="1:11">
      <c r="A298" s="481" t="s">
        <v>1053</v>
      </c>
      <c r="B298" s="366">
        <v>247614</v>
      </c>
      <c r="C298" s="366" t="s">
        <v>1287</v>
      </c>
      <c r="D298" s="366" t="s">
        <v>112</v>
      </c>
      <c r="E298" s="950" t="s">
        <v>1229</v>
      </c>
      <c r="F298" s="953">
        <v>0.25</v>
      </c>
      <c r="G298" s="952">
        <v>270</v>
      </c>
      <c r="H298" s="366">
        <v>1950</v>
      </c>
      <c r="I298" s="366">
        <v>190</v>
      </c>
      <c r="J298" s="519">
        <v>61775</v>
      </c>
      <c r="K298" s="324"/>
    </row>
    <row r="299" spans="1:11">
      <c r="A299" s="481" t="s">
        <v>1053</v>
      </c>
      <c r="B299" s="366">
        <v>247615</v>
      </c>
      <c r="C299" s="366" t="s">
        <v>1288</v>
      </c>
      <c r="D299" s="366" t="s">
        <v>112</v>
      </c>
      <c r="E299" s="950" t="s">
        <v>1229</v>
      </c>
      <c r="F299" s="953">
        <v>0.25</v>
      </c>
      <c r="G299" s="952">
        <v>270</v>
      </c>
      <c r="H299" s="366">
        <v>1950</v>
      </c>
      <c r="I299" s="366">
        <v>190</v>
      </c>
      <c r="J299" s="519">
        <v>62550</v>
      </c>
      <c r="K299" s="324"/>
    </row>
    <row r="300" spans="1:11">
      <c r="A300" s="481" t="s">
        <v>1053</v>
      </c>
      <c r="B300" s="366">
        <v>247615</v>
      </c>
      <c r="C300" s="366" t="s">
        <v>1289</v>
      </c>
      <c r="D300" s="366" t="s">
        <v>112</v>
      </c>
      <c r="E300" s="950" t="s">
        <v>1223</v>
      </c>
      <c r="F300" s="953">
        <v>0.27500000000000002</v>
      </c>
      <c r="G300" s="952">
        <v>280</v>
      </c>
      <c r="H300" s="366">
        <v>1950</v>
      </c>
      <c r="I300" s="366">
        <v>190</v>
      </c>
      <c r="J300" s="519">
        <v>66065</v>
      </c>
      <c r="K300" s="324"/>
    </row>
    <row r="301" spans="1:11">
      <c r="A301" s="481" t="s">
        <v>3020</v>
      </c>
      <c r="B301" s="366">
        <v>254647</v>
      </c>
      <c r="C301" s="366" t="s">
        <v>3021</v>
      </c>
      <c r="D301" s="366" t="s">
        <v>152</v>
      </c>
      <c r="E301" s="950" t="s">
        <v>1230</v>
      </c>
      <c r="F301" s="953">
        <v>0.3</v>
      </c>
      <c r="G301" s="952">
        <v>420</v>
      </c>
      <c r="H301" s="366">
        <v>1999</v>
      </c>
      <c r="I301" s="366">
        <v>258</v>
      </c>
      <c r="J301" s="519">
        <v>94945</v>
      </c>
      <c r="K301" s="324"/>
    </row>
    <row r="302" spans="1:11">
      <c r="A302" s="481" t="s">
        <v>3020</v>
      </c>
      <c r="B302" s="366">
        <v>254656</v>
      </c>
      <c r="C302" s="366" t="s">
        <v>3022</v>
      </c>
      <c r="D302" s="366" t="s">
        <v>1244</v>
      </c>
      <c r="E302" s="950" t="s">
        <v>2771</v>
      </c>
      <c r="F302" s="953">
        <v>7.0000000000000007E-2</v>
      </c>
      <c r="G302" s="952">
        <v>140</v>
      </c>
      <c r="H302" s="366">
        <v>1999</v>
      </c>
      <c r="I302" s="366">
        <v>313</v>
      </c>
      <c r="J302" s="519">
        <v>91510</v>
      </c>
      <c r="K302" s="324"/>
    </row>
    <row r="303" spans="1:11">
      <c r="A303" s="481" t="s">
        <v>3020</v>
      </c>
      <c r="B303" s="366">
        <v>254655</v>
      </c>
      <c r="C303" s="366" t="s">
        <v>3023</v>
      </c>
      <c r="D303" s="366" t="s">
        <v>1244</v>
      </c>
      <c r="E303" s="950" t="s">
        <v>2771</v>
      </c>
      <c r="F303" s="953">
        <v>7.0000000000000007E-2</v>
      </c>
      <c r="G303" s="952">
        <v>140</v>
      </c>
      <c r="H303" s="366">
        <v>1999</v>
      </c>
      <c r="I303" s="366">
        <v>381</v>
      </c>
      <c r="J303" s="519">
        <v>95465</v>
      </c>
      <c r="K303" s="324"/>
    </row>
    <row r="304" spans="1:11">
      <c r="A304" s="481" t="s">
        <v>3020</v>
      </c>
      <c r="B304" s="366">
        <v>254605</v>
      </c>
      <c r="C304" s="366" t="s">
        <v>3024</v>
      </c>
      <c r="D304" s="366" t="s">
        <v>112</v>
      </c>
      <c r="E304" s="950" t="s">
        <v>1222</v>
      </c>
      <c r="F304" s="953">
        <v>0.2</v>
      </c>
      <c r="G304" s="952">
        <v>210</v>
      </c>
      <c r="H304" s="366">
        <v>1993</v>
      </c>
      <c r="I304" s="366">
        <v>197</v>
      </c>
      <c r="J304" s="519">
        <v>80310</v>
      </c>
      <c r="K304" s="324"/>
    </row>
    <row r="305" spans="1:11">
      <c r="A305" s="481" t="s">
        <v>3020</v>
      </c>
      <c r="B305" s="366">
        <v>254607</v>
      </c>
      <c r="C305" s="366" t="s">
        <v>3025</v>
      </c>
      <c r="D305" s="366" t="s">
        <v>112</v>
      </c>
      <c r="E305" s="950" t="s">
        <v>1229</v>
      </c>
      <c r="F305" s="953">
        <v>0.25</v>
      </c>
      <c r="G305" s="952">
        <v>270</v>
      </c>
      <c r="H305" s="366">
        <v>1993</v>
      </c>
      <c r="I305" s="366">
        <v>269</v>
      </c>
      <c r="J305" s="519">
        <v>91990</v>
      </c>
      <c r="K305" s="324"/>
    </row>
    <row r="306" spans="1:11">
      <c r="A306" s="481" t="s">
        <v>3020</v>
      </c>
      <c r="B306" s="366">
        <v>254609</v>
      </c>
      <c r="C306" s="366" t="s">
        <v>3026</v>
      </c>
      <c r="D306" s="366" t="s">
        <v>1247</v>
      </c>
      <c r="E306" s="950" t="s">
        <v>2771</v>
      </c>
      <c r="F306" s="953">
        <v>7.0000000000000007E-2</v>
      </c>
      <c r="G306" s="952">
        <v>140</v>
      </c>
      <c r="H306" s="366">
        <v>1993</v>
      </c>
      <c r="I306" s="366">
        <v>333</v>
      </c>
      <c r="J306" s="519">
        <v>93250</v>
      </c>
      <c r="K306" s="324"/>
    </row>
    <row r="307" spans="1:11">
      <c r="A307" s="481" t="s">
        <v>1431</v>
      </c>
      <c r="B307" s="366">
        <v>167959</v>
      </c>
      <c r="C307" s="366" t="s">
        <v>1432</v>
      </c>
      <c r="D307" s="366" t="s">
        <v>152</v>
      </c>
      <c r="E307" s="950" t="s">
        <v>1225</v>
      </c>
      <c r="F307" s="953">
        <v>0.41</v>
      </c>
      <c r="G307" s="952">
        <v>2400</v>
      </c>
      <c r="H307" s="366">
        <v>2999</v>
      </c>
      <c r="I307" s="366">
        <v>367</v>
      </c>
      <c r="J307" s="519">
        <v>159930</v>
      </c>
      <c r="K307" s="324"/>
    </row>
    <row r="308" spans="1:11">
      <c r="A308" s="481" t="s">
        <v>1431</v>
      </c>
      <c r="B308" s="366">
        <v>167959</v>
      </c>
      <c r="C308" s="366" t="s">
        <v>1433</v>
      </c>
      <c r="D308" s="366" t="s">
        <v>152</v>
      </c>
      <c r="E308" s="950" t="s">
        <v>1225</v>
      </c>
      <c r="F308" s="953">
        <v>0.41</v>
      </c>
      <c r="G308" s="952">
        <v>2400</v>
      </c>
      <c r="H308" s="366">
        <v>2999</v>
      </c>
      <c r="I308" s="366">
        <v>367</v>
      </c>
      <c r="J308" s="519">
        <v>161482</v>
      </c>
      <c r="K308" s="324"/>
    </row>
    <row r="309" spans="1:11">
      <c r="A309" s="481" t="s">
        <v>1431</v>
      </c>
      <c r="B309" s="366">
        <v>167959</v>
      </c>
      <c r="C309" s="366" t="s">
        <v>3027</v>
      </c>
      <c r="D309" s="366" t="s">
        <v>152</v>
      </c>
      <c r="E309" s="950" t="s">
        <v>1225</v>
      </c>
      <c r="F309" s="953">
        <v>0.41</v>
      </c>
      <c r="G309" s="952">
        <v>2400</v>
      </c>
      <c r="H309" s="366">
        <v>2999</v>
      </c>
      <c r="I309" s="366">
        <v>367</v>
      </c>
      <c r="J309" s="519">
        <v>170401</v>
      </c>
      <c r="K309" s="324"/>
    </row>
    <row r="310" spans="1:11">
      <c r="A310" s="481" t="s">
        <v>1431</v>
      </c>
      <c r="B310" s="366">
        <v>167989</v>
      </c>
      <c r="C310" s="366" t="s">
        <v>1434</v>
      </c>
      <c r="D310" s="366" t="s">
        <v>152</v>
      </c>
      <c r="E310" s="950" t="s">
        <v>1225</v>
      </c>
      <c r="F310" s="953">
        <v>0.41</v>
      </c>
      <c r="G310" s="952">
        <v>2400</v>
      </c>
      <c r="H310" s="366">
        <v>3982</v>
      </c>
      <c r="I310" s="366">
        <v>612</v>
      </c>
      <c r="J310" s="519">
        <v>256755</v>
      </c>
      <c r="K310" s="324"/>
    </row>
    <row r="311" spans="1:11">
      <c r="A311" s="481" t="s">
        <v>1431</v>
      </c>
      <c r="B311" s="366">
        <v>167987</v>
      </c>
      <c r="C311" s="366" t="s">
        <v>1435</v>
      </c>
      <c r="D311" s="366" t="s">
        <v>152</v>
      </c>
      <c r="E311" s="950" t="s">
        <v>1225</v>
      </c>
      <c r="F311" s="953">
        <v>0.41</v>
      </c>
      <c r="G311" s="952">
        <v>2400</v>
      </c>
      <c r="H311" s="366">
        <v>3982</v>
      </c>
      <c r="I311" s="366">
        <v>557</v>
      </c>
      <c r="J311" s="519">
        <v>293350</v>
      </c>
      <c r="K311" s="324"/>
    </row>
    <row r="312" spans="1:11">
      <c r="A312" s="481" t="s">
        <v>1431</v>
      </c>
      <c r="B312" s="366">
        <v>167921</v>
      </c>
      <c r="C312" s="366" t="s">
        <v>1436</v>
      </c>
      <c r="D312" s="366" t="s">
        <v>112</v>
      </c>
      <c r="E312" s="950" t="s">
        <v>1225</v>
      </c>
      <c r="F312" s="953">
        <v>0.41</v>
      </c>
      <c r="G312" s="952">
        <v>1250</v>
      </c>
      <c r="H312" s="366">
        <v>2925</v>
      </c>
      <c r="I312" s="366">
        <v>286</v>
      </c>
      <c r="J312" s="519">
        <v>155040</v>
      </c>
      <c r="K312" s="324"/>
    </row>
    <row r="313" spans="1:11">
      <c r="A313" s="481" t="s">
        <v>1431</v>
      </c>
      <c r="B313" s="366">
        <v>167921</v>
      </c>
      <c r="C313" s="366" t="s">
        <v>1437</v>
      </c>
      <c r="D313" s="366" t="s">
        <v>112</v>
      </c>
      <c r="E313" s="950" t="s">
        <v>1225</v>
      </c>
      <c r="F313" s="953">
        <v>0.41</v>
      </c>
      <c r="G313" s="952">
        <v>1250</v>
      </c>
      <c r="H313" s="366">
        <v>2925</v>
      </c>
      <c r="I313" s="366">
        <v>286</v>
      </c>
      <c r="J313" s="519">
        <v>156592</v>
      </c>
      <c r="K313" s="324"/>
    </row>
    <row r="314" spans="1:11">
      <c r="A314" s="481" t="s">
        <v>1431</v>
      </c>
      <c r="B314" s="366">
        <v>167921</v>
      </c>
      <c r="C314" s="366" t="s">
        <v>3028</v>
      </c>
      <c r="D314" s="366" t="s">
        <v>112</v>
      </c>
      <c r="E314" s="950" t="s">
        <v>1225</v>
      </c>
      <c r="F314" s="953">
        <v>0.41</v>
      </c>
      <c r="G314" s="952">
        <v>1250</v>
      </c>
      <c r="H314" s="366">
        <v>2925</v>
      </c>
      <c r="I314" s="366">
        <v>286</v>
      </c>
      <c r="J314" s="519">
        <v>165511</v>
      </c>
      <c r="K314" s="324"/>
    </row>
    <row r="315" spans="1:11">
      <c r="A315" s="481" t="s">
        <v>1431</v>
      </c>
      <c r="B315" s="366">
        <v>167923</v>
      </c>
      <c r="C315" s="366" t="s">
        <v>1438</v>
      </c>
      <c r="D315" s="366" t="s">
        <v>112</v>
      </c>
      <c r="E315" s="950" t="s">
        <v>1225</v>
      </c>
      <c r="F315" s="953">
        <v>0.41</v>
      </c>
      <c r="G315" s="952">
        <v>1250</v>
      </c>
      <c r="H315" s="366">
        <v>2925</v>
      </c>
      <c r="I315" s="366">
        <v>330</v>
      </c>
      <c r="J315" s="519">
        <v>173100</v>
      </c>
      <c r="K315" s="324"/>
    </row>
    <row r="316" spans="1:11">
      <c r="A316" s="481" t="s">
        <v>1431</v>
      </c>
      <c r="B316" s="366">
        <v>167923</v>
      </c>
      <c r="C316" s="366" t="s">
        <v>1439</v>
      </c>
      <c r="D316" s="366" t="s">
        <v>112</v>
      </c>
      <c r="E316" s="950" t="s">
        <v>1225</v>
      </c>
      <c r="F316" s="953">
        <v>0.41</v>
      </c>
      <c r="G316" s="952">
        <v>1250</v>
      </c>
      <c r="H316" s="366">
        <v>2925</v>
      </c>
      <c r="I316" s="366">
        <v>330</v>
      </c>
      <c r="J316" s="519">
        <v>174652</v>
      </c>
      <c r="K316" s="324"/>
    </row>
    <row r="317" spans="1:11">
      <c r="A317" s="481" t="s">
        <v>1431</v>
      </c>
      <c r="B317" s="366">
        <v>167923</v>
      </c>
      <c r="C317" s="366" t="s">
        <v>3029</v>
      </c>
      <c r="D317" s="366" t="s">
        <v>112</v>
      </c>
      <c r="E317" s="950" t="s">
        <v>1225</v>
      </c>
      <c r="F317" s="953">
        <v>0.41</v>
      </c>
      <c r="G317" s="952">
        <v>1250</v>
      </c>
      <c r="H317" s="366">
        <v>2925</v>
      </c>
      <c r="I317" s="366">
        <v>330</v>
      </c>
      <c r="J317" s="519">
        <v>183571</v>
      </c>
      <c r="K317" s="324"/>
    </row>
    <row r="318" spans="1:11">
      <c r="A318" s="481" t="s">
        <v>3030</v>
      </c>
      <c r="B318" s="366">
        <v>223976</v>
      </c>
      <c r="C318" s="366" t="s">
        <v>3031</v>
      </c>
      <c r="D318" s="366" t="s">
        <v>152</v>
      </c>
      <c r="E318" s="950" t="s">
        <v>2795</v>
      </c>
      <c r="F318" s="953">
        <v>0.41</v>
      </c>
      <c r="G318" s="952">
        <v>2400</v>
      </c>
      <c r="H318" s="366">
        <v>3982</v>
      </c>
      <c r="I318" s="366">
        <v>503</v>
      </c>
      <c r="J318" s="519">
        <v>308585</v>
      </c>
      <c r="K318" s="324"/>
    </row>
    <row r="319" spans="1:11">
      <c r="A319" s="481" t="s">
        <v>3030</v>
      </c>
      <c r="B319" s="366">
        <v>223031</v>
      </c>
      <c r="C319" s="366" t="s">
        <v>3032</v>
      </c>
      <c r="D319" s="366" t="s">
        <v>152</v>
      </c>
      <c r="E319" s="950" t="s">
        <v>2795</v>
      </c>
      <c r="F319" s="953">
        <v>0.41</v>
      </c>
      <c r="G319" s="952">
        <v>2400</v>
      </c>
      <c r="H319" s="366">
        <v>5980</v>
      </c>
      <c r="I319" s="366">
        <v>612</v>
      </c>
      <c r="J319" s="519">
        <v>390865</v>
      </c>
      <c r="K319" s="324"/>
    </row>
    <row r="320" spans="1:11">
      <c r="A320" s="481" t="s">
        <v>3030</v>
      </c>
      <c r="B320" s="366">
        <v>223061</v>
      </c>
      <c r="C320" s="366" t="s">
        <v>3033</v>
      </c>
      <c r="D320" s="366" t="s">
        <v>152</v>
      </c>
      <c r="E320" s="950" t="s">
        <v>1224</v>
      </c>
      <c r="F320" s="953">
        <v>0.35</v>
      </c>
      <c r="G320" s="952">
        <v>600</v>
      </c>
      <c r="H320" s="366">
        <v>2999</v>
      </c>
      <c r="I320" s="366">
        <v>367</v>
      </c>
      <c r="J320" s="519">
        <v>171920</v>
      </c>
      <c r="K320" s="324"/>
    </row>
    <row r="321" spans="1:11">
      <c r="A321" s="481" t="s">
        <v>3030</v>
      </c>
      <c r="B321" s="366">
        <v>223063</v>
      </c>
      <c r="C321" s="366" t="s">
        <v>3034</v>
      </c>
      <c r="D321" s="366" t="s">
        <v>152</v>
      </c>
      <c r="E321" s="950" t="s">
        <v>1224</v>
      </c>
      <c r="F321" s="953">
        <v>0.35</v>
      </c>
      <c r="G321" s="952">
        <v>600</v>
      </c>
      <c r="H321" s="366">
        <v>2999</v>
      </c>
      <c r="I321" s="366">
        <v>435</v>
      </c>
      <c r="J321" s="519">
        <v>183355</v>
      </c>
      <c r="K321" s="324"/>
    </row>
    <row r="322" spans="1:11">
      <c r="A322" s="481" t="s">
        <v>3030</v>
      </c>
      <c r="B322" s="366">
        <v>223161</v>
      </c>
      <c r="C322" s="366" t="s">
        <v>3035</v>
      </c>
      <c r="D322" s="366" t="s">
        <v>152</v>
      </c>
      <c r="E322" s="950" t="s">
        <v>1224</v>
      </c>
      <c r="F322" s="953">
        <v>0.35</v>
      </c>
      <c r="G322" s="952">
        <v>600</v>
      </c>
      <c r="H322" s="366">
        <v>2999</v>
      </c>
      <c r="I322" s="366">
        <v>367</v>
      </c>
      <c r="J322" s="519">
        <v>175610</v>
      </c>
    </row>
    <row r="323" spans="1:11">
      <c r="A323" s="481" t="s">
        <v>3030</v>
      </c>
      <c r="B323" s="366">
        <v>223163</v>
      </c>
      <c r="C323" s="366" t="s">
        <v>3036</v>
      </c>
      <c r="D323" s="366" t="s">
        <v>152</v>
      </c>
      <c r="E323" s="950" t="s">
        <v>1224</v>
      </c>
      <c r="F323" s="953">
        <v>0.35</v>
      </c>
      <c r="G323" s="952">
        <v>600</v>
      </c>
      <c r="H323" s="366">
        <v>2999</v>
      </c>
      <c r="I323" s="366">
        <v>435</v>
      </c>
      <c r="J323" s="519">
        <v>188725</v>
      </c>
    </row>
    <row r="324" spans="1:11">
      <c r="A324" s="481" t="s">
        <v>3030</v>
      </c>
      <c r="B324" s="366">
        <v>223168</v>
      </c>
      <c r="C324" s="366" t="s">
        <v>3037</v>
      </c>
      <c r="D324" s="366" t="s">
        <v>1244</v>
      </c>
      <c r="E324" s="950" t="s">
        <v>2771</v>
      </c>
      <c r="F324" s="953">
        <v>7.0000000000000007E-2</v>
      </c>
      <c r="G324" s="952">
        <v>140</v>
      </c>
      <c r="H324" s="366">
        <v>2999</v>
      </c>
      <c r="I324" s="366">
        <v>408</v>
      </c>
      <c r="J324" s="520">
        <v>143965</v>
      </c>
    </row>
    <row r="325" spans="1:11">
      <c r="A325" s="481" t="s">
        <v>3030</v>
      </c>
      <c r="B325" s="366">
        <v>223168</v>
      </c>
      <c r="C325" s="366" t="s">
        <v>3038</v>
      </c>
      <c r="D325" s="366" t="s">
        <v>1244</v>
      </c>
      <c r="E325" s="950" t="s">
        <v>2771</v>
      </c>
      <c r="F325" s="953">
        <v>7.0000000000000007E-2</v>
      </c>
      <c r="G325" s="952">
        <v>140</v>
      </c>
      <c r="H325" s="366">
        <v>2999</v>
      </c>
      <c r="I325" s="366">
        <v>408</v>
      </c>
      <c r="J325" s="520">
        <v>147670</v>
      </c>
    </row>
    <row r="326" spans="1:11">
      <c r="A326" s="481" t="s">
        <v>3030</v>
      </c>
      <c r="B326" s="366">
        <v>223169</v>
      </c>
      <c r="C326" s="366" t="s">
        <v>3039</v>
      </c>
      <c r="D326" s="366" t="s">
        <v>1244</v>
      </c>
      <c r="E326" s="950" t="s">
        <v>2771</v>
      </c>
      <c r="F326" s="953">
        <v>7.0000000000000007E-2</v>
      </c>
      <c r="G326" s="952">
        <v>140</v>
      </c>
      <c r="H326" s="366">
        <v>2999</v>
      </c>
      <c r="I326" s="366">
        <v>510</v>
      </c>
      <c r="J326" s="520">
        <v>156355</v>
      </c>
    </row>
    <row r="327" spans="1:11">
      <c r="A327" s="481" t="s">
        <v>3030</v>
      </c>
      <c r="B327" s="366">
        <v>223169</v>
      </c>
      <c r="C327" s="366" t="s">
        <v>3040</v>
      </c>
      <c r="D327" s="366" t="s">
        <v>1244</v>
      </c>
      <c r="E327" s="950" t="s">
        <v>2771</v>
      </c>
      <c r="F327" s="953">
        <v>7.0000000000000007E-2</v>
      </c>
      <c r="G327" s="952">
        <v>140</v>
      </c>
      <c r="H327" s="366">
        <v>2999</v>
      </c>
      <c r="I327" s="366">
        <v>510</v>
      </c>
      <c r="J327" s="520">
        <v>160075</v>
      </c>
    </row>
    <row r="328" spans="1:11">
      <c r="A328" s="481" t="s">
        <v>3030</v>
      </c>
      <c r="B328" s="366">
        <v>223030</v>
      </c>
      <c r="C328" s="366" t="s">
        <v>3041</v>
      </c>
      <c r="D328" s="366" t="s">
        <v>112</v>
      </c>
      <c r="E328" s="950" t="s">
        <v>1224</v>
      </c>
      <c r="F328" s="953">
        <v>0.35</v>
      </c>
      <c r="G328" s="952">
        <v>600</v>
      </c>
      <c r="H328" s="366">
        <v>2925</v>
      </c>
      <c r="I328" s="366">
        <v>286</v>
      </c>
      <c r="J328" s="520">
        <v>158000</v>
      </c>
    </row>
    <row r="329" spans="1:11">
      <c r="A329" s="481" t="s">
        <v>3030</v>
      </c>
      <c r="B329" s="366">
        <v>223031</v>
      </c>
      <c r="C329" s="366" t="s">
        <v>3042</v>
      </c>
      <c r="D329" s="366" t="s">
        <v>112</v>
      </c>
      <c r="E329" s="950" t="s">
        <v>1224</v>
      </c>
      <c r="F329" s="953">
        <v>0.35</v>
      </c>
      <c r="G329" s="952">
        <v>600</v>
      </c>
      <c r="H329" s="366">
        <v>2925</v>
      </c>
      <c r="I329" s="366">
        <v>286</v>
      </c>
      <c r="J329" s="520">
        <v>162920</v>
      </c>
    </row>
    <row r="330" spans="1:11">
      <c r="A330" s="481" t="s">
        <v>3030</v>
      </c>
      <c r="B330" s="366">
        <v>223033</v>
      </c>
      <c r="C330" s="366" t="s">
        <v>3043</v>
      </c>
      <c r="D330" s="366" t="s">
        <v>112</v>
      </c>
      <c r="E330" s="950" t="s">
        <v>1224</v>
      </c>
      <c r="F330" s="953">
        <v>0.35</v>
      </c>
      <c r="G330" s="952">
        <v>600</v>
      </c>
      <c r="H330" s="366">
        <v>2925</v>
      </c>
      <c r="I330" s="366">
        <v>330</v>
      </c>
      <c r="J330" s="520">
        <v>172520</v>
      </c>
    </row>
    <row r="331" spans="1:11">
      <c r="A331" s="481" t="s">
        <v>3030</v>
      </c>
      <c r="B331" s="366">
        <v>223130</v>
      </c>
      <c r="C331" s="366" t="s">
        <v>3044</v>
      </c>
      <c r="D331" s="366" t="s">
        <v>112</v>
      </c>
      <c r="E331" s="950" t="s">
        <v>1224</v>
      </c>
      <c r="F331" s="953">
        <v>0.35</v>
      </c>
      <c r="G331" s="952">
        <v>600</v>
      </c>
      <c r="H331" s="366">
        <v>2925</v>
      </c>
      <c r="I331" s="366">
        <v>286</v>
      </c>
      <c r="J331" s="520">
        <v>161145</v>
      </c>
    </row>
    <row r="332" spans="1:11">
      <c r="A332" s="481" t="s">
        <v>3030</v>
      </c>
      <c r="B332" s="366">
        <v>223131</v>
      </c>
      <c r="C332" s="366" t="s">
        <v>3045</v>
      </c>
      <c r="D332" s="366" t="s">
        <v>112</v>
      </c>
      <c r="E332" s="950" t="s">
        <v>1224</v>
      </c>
      <c r="F332" s="953">
        <v>0.35</v>
      </c>
      <c r="G332" s="952">
        <v>600</v>
      </c>
      <c r="H332" s="366">
        <v>2925</v>
      </c>
      <c r="I332" s="366">
        <v>286</v>
      </c>
      <c r="J332" s="519">
        <v>166020</v>
      </c>
    </row>
    <row r="333" spans="1:11">
      <c r="A333" s="481" t="s">
        <v>3030</v>
      </c>
      <c r="B333" s="366">
        <v>223133</v>
      </c>
      <c r="C333" s="366" t="s">
        <v>3046</v>
      </c>
      <c r="D333" s="366" t="s">
        <v>112</v>
      </c>
      <c r="E333" s="950" t="s">
        <v>1224</v>
      </c>
      <c r="F333" s="953">
        <v>0.35</v>
      </c>
      <c r="G333" s="952">
        <v>600</v>
      </c>
      <c r="H333" s="366">
        <v>2925</v>
      </c>
      <c r="I333" s="366">
        <v>330</v>
      </c>
      <c r="J333" s="519">
        <v>176055</v>
      </c>
    </row>
    <row r="334" spans="1:11">
      <c r="A334" s="481" t="s">
        <v>3047</v>
      </c>
      <c r="B334" s="366">
        <v>232450</v>
      </c>
      <c r="C334" s="366" t="s">
        <v>3048</v>
      </c>
      <c r="D334" s="366" t="s">
        <v>152</v>
      </c>
      <c r="E334" s="950" t="s">
        <v>1225</v>
      </c>
      <c r="F334" s="953">
        <v>0.41</v>
      </c>
      <c r="G334" s="952">
        <v>1250</v>
      </c>
      <c r="H334" s="366">
        <v>1991</v>
      </c>
      <c r="I334" s="366">
        <v>381</v>
      </c>
      <c r="J334" s="519">
        <v>238395</v>
      </c>
    </row>
    <row r="335" spans="1:11">
      <c r="A335" s="481" t="s">
        <v>3047</v>
      </c>
      <c r="B335" s="366">
        <v>232480</v>
      </c>
      <c r="C335" s="366" t="s">
        <v>3049</v>
      </c>
      <c r="D335" s="366" t="s">
        <v>152</v>
      </c>
      <c r="E335" s="950" t="s">
        <v>1225</v>
      </c>
      <c r="F335" s="953">
        <v>0.41</v>
      </c>
      <c r="G335" s="952">
        <v>2400</v>
      </c>
      <c r="H335" s="366">
        <v>3982</v>
      </c>
      <c r="I335" s="366">
        <v>476</v>
      </c>
      <c r="J335" s="519">
        <v>311945</v>
      </c>
    </row>
    <row r="336" spans="1:11">
      <c r="A336" s="481" t="s">
        <v>3047</v>
      </c>
      <c r="B336" s="366">
        <v>232481</v>
      </c>
      <c r="C336" s="366" t="s">
        <v>3050</v>
      </c>
      <c r="D336" s="366" t="s">
        <v>152</v>
      </c>
      <c r="E336" s="950" t="s">
        <v>1225</v>
      </c>
      <c r="F336" s="953">
        <v>0.41</v>
      </c>
      <c r="G336" s="952">
        <v>2400</v>
      </c>
      <c r="H336" s="366">
        <v>3982</v>
      </c>
      <c r="I336" s="366">
        <v>585</v>
      </c>
      <c r="J336" s="519">
        <v>363835</v>
      </c>
    </row>
    <row r="337" spans="1:10">
      <c r="A337" s="481" t="s">
        <v>3051</v>
      </c>
      <c r="B337" s="366">
        <v>44781362</v>
      </c>
      <c r="C337" s="366" t="s">
        <v>3052</v>
      </c>
      <c r="D337" s="366" t="s">
        <v>112</v>
      </c>
      <c r="E337" s="950" t="s">
        <v>1225</v>
      </c>
      <c r="F337" s="953">
        <v>0.41</v>
      </c>
      <c r="G337" s="952">
        <v>790</v>
      </c>
      <c r="H337" s="366">
        <v>2143</v>
      </c>
      <c r="I337" s="366">
        <v>163</v>
      </c>
      <c r="J337" s="519">
        <v>120685</v>
      </c>
    </row>
    <row r="338" spans="1:10">
      <c r="A338" s="481" t="s">
        <v>3051</v>
      </c>
      <c r="B338" s="366">
        <v>44781362</v>
      </c>
      <c r="C338" s="366" t="s">
        <v>3053</v>
      </c>
      <c r="D338" s="366" t="s">
        <v>112</v>
      </c>
      <c r="E338" s="950" t="s">
        <v>1225</v>
      </c>
      <c r="F338" s="953">
        <v>0.41</v>
      </c>
      <c r="G338" s="952">
        <v>790</v>
      </c>
      <c r="H338" s="366">
        <v>2143</v>
      </c>
      <c r="I338" s="366">
        <v>163</v>
      </c>
      <c r="J338" s="519">
        <v>121805</v>
      </c>
    </row>
    <row r="339" spans="1:10">
      <c r="A339" s="481" t="s">
        <v>3051</v>
      </c>
      <c r="B339" s="366">
        <v>44781362</v>
      </c>
      <c r="C339" s="366" t="s">
        <v>3054</v>
      </c>
      <c r="D339" s="366" t="s">
        <v>112</v>
      </c>
      <c r="E339" s="950" t="s">
        <v>1225</v>
      </c>
      <c r="F339" s="953">
        <v>0.41</v>
      </c>
      <c r="G339" s="952">
        <v>790</v>
      </c>
      <c r="H339" s="366">
        <v>2143</v>
      </c>
      <c r="I339" s="366">
        <v>163</v>
      </c>
      <c r="J339" s="519">
        <v>123155</v>
      </c>
    </row>
    <row r="340" spans="1:10">
      <c r="A340" s="481" t="s">
        <v>3051</v>
      </c>
      <c r="B340" s="366">
        <v>44781365</v>
      </c>
      <c r="C340" s="366" t="s">
        <v>3055</v>
      </c>
      <c r="D340" s="366" t="s">
        <v>112</v>
      </c>
      <c r="E340" s="950" t="s">
        <v>1225</v>
      </c>
      <c r="F340" s="953">
        <v>0.41</v>
      </c>
      <c r="G340" s="952">
        <v>1250</v>
      </c>
      <c r="H340" s="366">
        <v>2143</v>
      </c>
      <c r="I340" s="366">
        <v>190</v>
      </c>
      <c r="J340" s="519">
        <v>123040</v>
      </c>
    </row>
    <row r="341" spans="1:10">
      <c r="A341" s="481" t="s">
        <v>3051</v>
      </c>
      <c r="B341" s="366">
        <v>44781365</v>
      </c>
      <c r="C341" s="366" t="s">
        <v>3056</v>
      </c>
      <c r="D341" s="366" t="s">
        <v>112</v>
      </c>
      <c r="E341" s="950" t="s">
        <v>1225</v>
      </c>
      <c r="F341" s="953">
        <v>0.41</v>
      </c>
      <c r="G341" s="952">
        <v>1250</v>
      </c>
      <c r="H341" s="366">
        <v>2143</v>
      </c>
      <c r="I341" s="366">
        <v>190</v>
      </c>
      <c r="J341" s="519">
        <v>124160</v>
      </c>
    </row>
    <row r="342" spans="1:10">
      <c r="A342" s="481" t="s">
        <v>3051</v>
      </c>
      <c r="B342" s="366">
        <v>44781365</v>
      </c>
      <c r="C342" s="366" t="s">
        <v>3057</v>
      </c>
      <c r="D342" s="366" t="s">
        <v>112</v>
      </c>
      <c r="E342" s="950" t="s">
        <v>1225</v>
      </c>
      <c r="F342" s="953">
        <v>0.41</v>
      </c>
      <c r="G342" s="952">
        <v>1250</v>
      </c>
      <c r="H342" s="366">
        <v>2143</v>
      </c>
      <c r="I342" s="366">
        <v>190</v>
      </c>
      <c r="J342" s="519">
        <v>125510</v>
      </c>
    </row>
    <row r="343" spans="1:10">
      <c r="A343" s="481" t="s">
        <v>3051</v>
      </c>
      <c r="B343" s="366">
        <v>44781363</v>
      </c>
      <c r="C343" s="366" t="s">
        <v>3058</v>
      </c>
      <c r="D343" s="366" t="s">
        <v>112</v>
      </c>
      <c r="E343" s="950" t="s">
        <v>1225</v>
      </c>
      <c r="F343" s="953">
        <v>0.41</v>
      </c>
      <c r="G343" s="952">
        <v>790</v>
      </c>
      <c r="H343" s="366">
        <v>2143</v>
      </c>
      <c r="I343" s="366">
        <v>237</v>
      </c>
      <c r="J343" s="519">
        <v>127215</v>
      </c>
    </row>
    <row r="344" spans="1:10">
      <c r="A344" s="481" t="s">
        <v>3051</v>
      </c>
      <c r="B344" s="366">
        <v>44781363</v>
      </c>
      <c r="C344" s="366" t="s">
        <v>3059</v>
      </c>
      <c r="D344" s="366" t="s">
        <v>112</v>
      </c>
      <c r="E344" s="950" t="s">
        <v>1225</v>
      </c>
      <c r="F344" s="953">
        <v>0.41</v>
      </c>
      <c r="G344" s="952">
        <v>790</v>
      </c>
      <c r="H344" s="366">
        <v>2143</v>
      </c>
      <c r="I344" s="366">
        <v>237</v>
      </c>
      <c r="J344" s="519">
        <v>128335</v>
      </c>
    </row>
    <row r="345" spans="1:10">
      <c r="A345" s="481" t="s">
        <v>3051</v>
      </c>
      <c r="B345" s="366">
        <v>44781363</v>
      </c>
      <c r="C345" s="366" t="s">
        <v>3060</v>
      </c>
      <c r="D345" s="366" t="s">
        <v>112</v>
      </c>
      <c r="E345" s="950" t="s">
        <v>1225</v>
      </c>
      <c r="F345" s="953">
        <v>0.41</v>
      </c>
      <c r="G345" s="952">
        <v>790</v>
      </c>
      <c r="H345" s="366">
        <v>2143</v>
      </c>
      <c r="I345" s="366">
        <v>237</v>
      </c>
      <c r="J345" s="519">
        <v>129685</v>
      </c>
    </row>
    <row r="346" spans="1:10">
      <c r="A346" s="481" t="s">
        <v>3051</v>
      </c>
      <c r="B346" s="366">
        <v>44781362</v>
      </c>
      <c r="C346" s="366" t="s">
        <v>3061</v>
      </c>
      <c r="D346" s="366" t="s">
        <v>112</v>
      </c>
      <c r="E346" s="950" t="s">
        <v>1225</v>
      </c>
      <c r="F346" s="953">
        <v>0.41</v>
      </c>
      <c r="G346" s="952">
        <v>2400</v>
      </c>
      <c r="H346" s="366">
        <v>3982</v>
      </c>
      <c r="I346" s="366">
        <v>585</v>
      </c>
      <c r="J346" s="519">
        <v>122345</v>
      </c>
    </row>
    <row r="347" spans="1:10">
      <c r="A347" s="481" t="s">
        <v>3051</v>
      </c>
      <c r="B347" s="366">
        <v>44781362</v>
      </c>
      <c r="C347" s="366" t="s">
        <v>3062</v>
      </c>
      <c r="D347" s="366" t="s">
        <v>112</v>
      </c>
      <c r="E347" s="950" t="s">
        <v>1225</v>
      </c>
      <c r="F347" s="953">
        <v>0.41</v>
      </c>
      <c r="G347" s="952">
        <v>790</v>
      </c>
      <c r="H347" s="366">
        <v>2143</v>
      </c>
      <c r="I347" s="366">
        <v>163</v>
      </c>
      <c r="J347" s="519">
        <v>123465</v>
      </c>
    </row>
    <row r="348" spans="1:10">
      <c r="A348" s="481" t="s">
        <v>3051</v>
      </c>
      <c r="B348" s="366">
        <v>44781362</v>
      </c>
      <c r="C348" s="366" t="s">
        <v>3063</v>
      </c>
      <c r="D348" s="366" t="s">
        <v>112</v>
      </c>
      <c r="E348" s="950" t="s">
        <v>1225</v>
      </c>
      <c r="F348" s="953">
        <v>0.41</v>
      </c>
      <c r="G348" s="952">
        <v>790</v>
      </c>
      <c r="H348" s="366">
        <v>2143</v>
      </c>
      <c r="I348" s="366">
        <v>163</v>
      </c>
      <c r="J348" s="519">
        <v>124815</v>
      </c>
    </row>
    <row r="349" spans="1:10">
      <c r="A349" s="481" t="s">
        <v>3051</v>
      </c>
      <c r="B349" s="366">
        <v>44781365</v>
      </c>
      <c r="C349" s="366" t="s">
        <v>3064</v>
      </c>
      <c r="D349" s="366" t="s">
        <v>112</v>
      </c>
      <c r="E349" s="950" t="s">
        <v>1225</v>
      </c>
      <c r="F349" s="953">
        <v>0.41</v>
      </c>
      <c r="G349" s="952">
        <v>790</v>
      </c>
      <c r="H349" s="366">
        <v>2143</v>
      </c>
      <c r="I349" s="366">
        <v>163</v>
      </c>
      <c r="J349" s="519">
        <v>124670</v>
      </c>
    </row>
    <row r="350" spans="1:10">
      <c r="A350" s="481" t="s">
        <v>3051</v>
      </c>
      <c r="B350" s="366">
        <v>44781365</v>
      </c>
      <c r="C350" s="366" t="s">
        <v>3065</v>
      </c>
      <c r="D350" s="366" t="s">
        <v>112</v>
      </c>
      <c r="E350" s="950" t="s">
        <v>1225</v>
      </c>
      <c r="F350" s="953">
        <v>0.41</v>
      </c>
      <c r="G350" s="952">
        <v>1250</v>
      </c>
      <c r="H350" s="366">
        <v>2143</v>
      </c>
      <c r="I350" s="366">
        <v>190</v>
      </c>
      <c r="J350" s="519">
        <v>125790</v>
      </c>
    </row>
    <row r="351" spans="1:10">
      <c r="A351" s="481" t="s">
        <v>3051</v>
      </c>
      <c r="B351" s="366">
        <v>44781365</v>
      </c>
      <c r="C351" s="366" t="s">
        <v>3066</v>
      </c>
      <c r="D351" s="366" t="s">
        <v>112</v>
      </c>
      <c r="E351" s="950" t="s">
        <v>1225</v>
      </c>
      <c r="F351" s="953">
        <v>0.41</v>
      </c>
      <c r="G351" s="952">
        <v>1250</v>
      </c>
      <c r="H351" s="366">
        <v>2143</v>
      </c>
      <c r="I351" s="366">
        <v>190</v>
      </c>
      <c r="J351" s="519">
        <v>127140</v>
      </c>
    </row>
    <row r="352" spans="1:10">
      <c r="A352" s="481" t="s">
        <v>3051</v>
      </c>
      <c r="B352" s="366">
        <v>44781363</v>
      </c>
      <c r="C352" s="366" t="s">
        <v>3067</v>
      </c>
      <c r="D352" s="366" t="s">
        <v>112</v>
      </c>
      <c r="E352" s="950" t="s">
        <v>1225</v>
      </c>
      <c r="F352" s="953">
        <v>0.41</v>
      </c>
      <c r="G352" s="952">
        <v>1250</v>
      </c>
      <c r="H352" s="366">
        <v>2143</v>
      </c>
      <c r="I352" s="366">
        <v>190</v>
      </c>
      <c r="J352" s="519">
        <v>128860</v>
      </c>
    </row>
    <row r="353" spans="1:10">
      <c r="A353" s="481" t="s">
        <v>3051</v>
      </c>
      <c r="B353" s="366">
        <v>44781363</v>
      </c>
      <c r="C353" s="366" t="s">
        <v>3068</v>
      </c>
      <c r="D353" s="366" t="s">
        <v>112</v>
      </c>
      <c r="E353" s="950" t="s">
        <v>1225</v>
      </c>
      <c r="F353" s="953">
        <v>0.41</v>
      </c>
      <c r="G353" s="952">
        <v>790</v>
      </c>
      <c r="H353" s="366">
        <v>2143</v>
      </c>
      <c r="I353" s="366">
        <v>237</v>
      </c>
      <c r="J353" s="519">
        <v>129980</v>
      </c>
    </row>
    <row r="354" spans="1:10">
      <c r="A354" s="481" t="s">
        <v>3051</v>
      </c>
      <c r="B354" s="366">
        <v>44781363</v>
      </c>
      <c r="C354" s="366" t="s">
        <v>3069</v>
      </c>
      <c r="D354" s="366" t="s">
        <v>112</v>
      </c>
      <c r="E354" s="950" t="s">
        <v>1225</v>
      </c>
      <c r="F354" s="953">
        <v>0.41</v>
      </c>
      <c r="G354" s="952">
        <v>790</v>
      </c>
      <c r="H354" s="366">
        <v>2143</v>
      </c>
      <c r="I354" s="366">
        <v>237</v>
      </c>
      <c r="J354" s="519">
        <v>131330</v>
      </c>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F179"/>
  <sheetViews>
    <sheetView workbookViewId="0">
      <selection activeCell="E10" sqref="E10"/>
    </sheetView>
  </sheetViews>
  <sheetFormatPr defaultColWidth="9.140625" defaultRowHeight="12.75" customHeight="1"/>
  <cols>
    <col min="1" max="1" width="67.28515625" style="766" bestFit="1" customWidth="1"/>
    <col min="2" max="2" width="12.42578125" style="767" customWidth="1"/>
    <col min="3" max="3" width="16.7109375" style="475" bestFit="1" customWidth="1"/>
    <col min="4" max="4" width="9.140625" style="690"/>
    <col min="5" max="5" width="45.7109375" style="690" bestFit="1" customWidth="1"/>
    <col min="6" max="6" width="14.140625" style="690" bestFit="1" customWidth="1"/>
    <col min="7" max="16384" width="9.140625" style="690"/>
  </cols>
  <sheetData>
    <row r="1" spans="1:4" s="687" customFormat="1" ht="11.25">
      <c r="A1" s="683" t="s">
        <v>17</v>
      </c>
      <c r="B1" s="684"/>
      <c r="C1" s="685"/>
      <c r="D1" s="686"/>
    </row>
    <row r="2" spans="1:4">
      <c r="A2" s="688" t="s">
        <v>929</v>
      </c>
      <c r="B2" s="689"/>
      <c r="C2" s="690"/>
      <c r="D2" s="691"/>
    </row>
    <row r="3" spans="1:4" ht="14.25">
      <c r="A3" s="692"/>
      <c r="B3" s="693"/>
      <c r="C3" s="693"/>
    </row>
    <row r="4" spans="1:4" ht="14.25">
      <c r="A4" s="692"/>
      <c r="B4" s="693"/>
      <c r="C4" s="693"/>
    </row>
    <row r="5" spans="1:4" ht="14.25">
      <c r="A5" s="692"/>
      <c r="B5" s="693"/>
      <c r="C5" s="693"/>
    </row>
    <row r="6" spans="1:4" ht="15.75" thickBot="1">
      <c r="A6" s="694"/>
      <c r="B6" s="695"/>
      <c r="C6" s="696"/>
    </row>
    <row r="7" spans="1:4" ht="18.75">
      <c r="A7" s="1090" t="s">
        <v>2440</v>
      </c>
      <c r="B7" s="697" t="s">
        <v>2441</v>
      </c>
      <c r="C7" s="697" t="s">
        <v>88</v>
      </c>
    </row>
    <row r="8" spans="1:4" ht="16.5" thickBot="1">
      <c r="A8" s="1091"/>
      <c r="B8" s="698" t="s">
        <v>110</v>
      </c>
      <c r="C8" s="698" t="s">
        <v>89</v>
      </c>
    </row>
    <row r="9" spans="1:4" ht="16.5" thickBot="1">
      <c r="A9" s="699" t="s">
        <v>1221</v>
      </c>
      <c r="B9" s="700"/>
      <c r="C9" s="701"/>
      <c r="D9" s="474"/>
    </row>
    <row r="10" spans="1:4" ht="14.25">
      <c r="A10" s="702" t="s">
        <v>2326</v>
      </c>
      <c r="B10" s="703">
        <v>0</v>
      </c>
      <c r="C10" s="704">
        <v>31345</v>
      </c>
    </row>
    <row r="11" spans="1:4" ht="14.25">
      <c r="A11" s="705" t="s">
        <v>2327</v>
      </c>
      <c r="B11" s="706">
        <v>0</v>
      </c>
      <c r="C11" s="707">
        <v>33135</v>
      </c>
    </row>
    <row r="12" spans="1:4" ht="14.25">
      <c r="A12" s="705" t="s">
        <v>2328</v>
      </c>
      <c r="B12" s="706">
        <v>0</v>
      </c>
      <c r="C12" s="707">
        <v>34225</v>
      </c>
    </row>
    <row r="13" spans="1:4" ht="14.25">
      <c r="A13" s="705" t="s">
        <v>2329</v>
      </c>
      <c r="B13" s="706">
        <v>0</v>
      </c>
      <c r="C13" s="707">
        <v>36550</v>
      </c>
    </row>
    <row r="14" spans="1:4" ht="14.25">
      <c r="A14" s="705"/>
      <c r="B14" s="706"/>
      <c r="C14" s="708"/>
    </row>
    <row r="15" spans="1:4" ht="14.25">
      <c r="A15" s="709" t="s">
        <v>2330</v>
      </c>
      <c r="B15" s="693">
        <v>0</v>
      </c>
      <c r="C15" s="710">
        <v>38590</v>
      </c>
    </row>
    <row r="16" spans="1:4" ht="14.25">
      <c r="A16" s="705" t="s">
        <v>2331</v>
      </c>
      <c r="B16" s="706">
        <v>0</v>
      </c>
      <c r="C16" s="707">
        <v>39385</v>
      </c>
    </row>
    <row r="17" spans="1:4" ht="15" thickBot="1">
      <c r="A17" s="1024" t="s">
        <v>2332</v>
      </c>
      <c r="B17" s="711">
        <v>0</v>
      </c>
      <c r="C17" s="712">
        <v>42510</v>
      </c>
    </row>
    <row r="18" spans="1:4" ht="13.5" thickBot="1">
      <c r="A18" s="713" t="s">
        <v>2442</v>
      </c>
      <c r="B18" s="714"/>
      <c r="C18" s="715"/>
    </row>
    <row r="19" spans="1:4" ht="15.75" thickBot="1">
      <c r="A19" s="716" t="s">
        <v>2443</v>
      </c>
      <c r="B19" s="717"/>
      <c r="C19" s="718"/>
    </row>
    <row r="20" spans="1:4" ht="14.25">
      <c r="A20" s="719" t="s">
        <v>1088</v>
      </c>
      <c r="B20" s="720"/>
      <c r="C20" s="704">
        <v>600</v>
      </c>
    </row>
    <row r="21" spans="1:4" ht="14.25">
      <c r="A21" s="721" t="s">
        <v>2444</v>
      </c>
      <c r="B21" s="722"/>
      <c r="C21" s="707">
        <v>900</v>
      </c>
    </row>
    <row r="22" spans="1:4" ht="14.25">
      <c r="A22" s="721" t="s">
        <v>2445</v>
      </c>
      <c r="B22" s="722"/>
      <c r="C22" s="707">
        <v>400</v>
      </c>
    </row>
    <row r="23" spans="1:4" ht="14.25">
      <c r="A23" s="721" t="s">
        <v>2446</v>
      </c>
      <c r="B23" s="722"/>
      <c r="C23" s="707">
        <v>960</v>
      </c>
    </row>
    <row r="24" spans="1:4" ht="14.25">
      <c r="A24" s="721" t="s">
        <v>2447</v>
      </c>
      <c r="B24" s="722"/>
      <c r="C24" s="707">
        <v>1000</v>
      </c>
    </row>
    <row r="25" spans="1:4" ht="15" thickBot="1">
      <c r="A25" s="1024" t="s">
        <v>2448</v>
      </c>
      <c r="B25" s="711"/>
      <c r="C25" s="712">
        <v>1700</v>
      </c>
    </row>
    <row r="26" spans="1:4">
      <c r="A26" s="723"/>
      <c r="B26" s="724"/>
      <c r="C26" s="725"/>
    </row>
    <row r="27" spans="1:4" ht="13.5" thickBot="1">
      <c r="A27" s="723"/>
      <c r="B27" s="724"/>
      <c r="C27" s="725"/>
    </row>
    <row r="28" spans="1:4" ht="15.75" thickBot="1">
      <c r="A28" s="726" t="s">
        <v>1220</v>
      </c>
      <c r="B28" s="727"/>
      <c r="C28" s="728"/>
    </row>
    <row r="29" spans="1:4" ht="14.25">
      <c r="A29" s="702" t="s">
        <v>2449</v>
      </c>
      <c r="B29" s="703">
        <v>121</v>
      </c>
      <c r="C29" s="704">
        <v>21645</v>
      </c>
      <c r="D29" s="473"/>
    </row>
    <row r="30" spans="1:4" ht="14.25">
      <c r="A30" s="705" t="s">
        <v>2450</v>
      </c>
      <c r="B30" s="706">
        <v>121</v>
      </c>
      <c r="C30" s="707">
        <v>22545</v>
      </c>
      <c r="D30" s="473"/>
    </row>
    <row r="31" spans="1:4" ht="14.25">
      <c r="A31" s="705" t="s">
        <v>2451</v>
      </c>
      <c r="B31" s="706">
        <v>127</v>
      </c>
      <c r="C31" s="707">
        <v>24145</v>
      </c>
      <c r="D31" s="473"/>
    </row>
    <row r="32" spans="1:4" ht="14.25">
      <c r="A32" s="705" t="s">
        <v>2452</v>
      </c>
      <c r="B32" s="706">
        <v>137</v>
      </c>
      <c r="C32" s="707">
        <v>24845</v>
      </c>
      <c r="D32" s="473"/>
    </row>
    <row r="33" spans="1:4" ht="14.25">
      <c r="A33" s="705" t="s">
        <v>2453</v>
      </c>
      <c r="B33" s="706">
        <v>137</v>
      </c>
      <c r="C33" s="707">
        <v>25745</v>
      </c>
      <c r="D33" s="473"/>
    </row>
    <row r="34" spans="1:4" ht="15" thickBot="1">
      <c r="A34" s="1025" t="s">
        <v>2454</v>
      </c>
      <c r="B34" s="729">
        <v>143</v>
      </c>
      <c r="C34" s="712">
        <v>27345</v>
      </c>
      <c r="D34" s="473"/>
    </row>
    <row r="35" spans="1:4" ht="15.75" thickBot="1">
      <c r="A35" s="716" t="s">
        <v>2455</v>
      </c>
      <c r="B35" s="717"/>
      <c r="C35" s="718"/>
    </row>
    <row r="36" spans="1:4" ht="15" thickBot="1">
      <c r="A36" s="730" t="s">
        <v>1088</v>
      </c>
      <c r="B36" s="731"/>
      <c r="C36" s="732">
        <v>550</v>
      </c>
    </row>
    <row r="37" spans="1:4">
      <c r="A37" s="723"/>
      <c r="B37" s="724"/>
      <c r="C37" s="733"/>
    </row>
    <row r="38" spans="1:4" ht="13.5" thickBot="1">
      <c r="A38" s="734"/>
      <c r="B38" s="476"/>
      <c r="C38" s="735"/>
    </row>
    <row r="39" spans="1:4" ht="15.75" thickBot="1">
      <c r="A39" s="726" t="s">
        <v>2456</v>
      </c>
      <c r="B39" s="736"/>
      <c r="C39" s="737"/>
    </row>
    <row r="40" spans="1:4" ht="14.25">
      <c r="A40" s="702" t="s">
        <v>2457</v>
      </c>
      <c r="B40" s="703">
        <v>133</v>
      </c>
      <c r="C40" s="738">
        <v>26995</v>
      </c>
    </row>
    <row r="41" spans="1:4" ht="14.25">
      <c r="A41" s="705" t="s">
        <v>2458</v>
      </c>
      <c r="B41" s="706">
        <v>133</v>
      </c>
      <c r="C41" s="739">
        <v>28900</v>
      </c>
    </row>
    <row r="42" spans="1:4" ht="14.25">
      <c r="A42" s="705" t="s">
        <v>2459</v>
      </c>
      <c r="B42" s="706">
        <v>133</v>
      </c>
      <c r="C42" s="739">
        <v>29900</v>
      </c>
    </row>
    <row r="43" spans="1:4" ht="14.25">
      <c r="A43" s="705" t="s">
        <v>2460</v>
      </c>
      <c r="B43" s="706">
        <v>134</v>
      </c>
      <c r="C43" s="739">
        <v>31900</v>
      </c>
    </row>
    <row r="44" spans="1:4" ht="14.25">
      <c r="A44" s="705" t="s">
        <v>2461</v>
      </c>
      <c r="B44" s="706">
        <v>134</v>
      </c>
      <c r="C44" s="739">
        <v>32900</v>
      </c>
    </row>
    <row r="45" spans="1:4" ht="14.25">
      <c r="A45" s="705"/>
      <c r="B45" s="740"/>
      <c r="C45" s="739"/>
    </row>
    <row r="46" spans="1:4" ht="14.25">
      <c r="A46" s="705" t="s">
        <v>2462</v>
      </c>
      <c r="B46" s="706">
        <v>138</v>
      </c>
      <c r="C46" s="739">
        <v>30900</v>
      </c>
    </row>
    <row r="47" spans="1:4" ht="14.25">
      <c r="A47" s="709" t="s">
        <v>2463</v>
      </c>
      <c r="B47" s="706">
        <v>138</v>
      </c>
      <c r="C47" s="739">
        <v>31900</v>
      </c>
    </row>
    <row r="48" spans="1:4" ht="14.25">
      <c r="A48" s="741" t="s">
        <v>2464</v>
      </c>
      <c r="B48" s="693">
        <v>140</v>
      </c>
      <c r="C48" s="739">
        <v>33900</v>
      </c>
    </row>
    <row r="49" spans="1:3" ht="15" thickBot="1">
      <c r="A49" s="1026" t="s">
        <v>2465</v>
      </c>
      <c r="B49" s="742">
        <v>139</v>
      </c>
      <c r="C49" s="743">
        <v>34900</v>
      </c>
    </row>
    <row r="50" spans="1:3" ht="15.75" thickBot="1">
      <c r="A50" s="716" t="s">
        <v>2466</v>
      </c>
      <c r="B50" s="717"/>
      <c r="C50" s="718"/>
    </row>
    <row r="51" spans="1:3" ht="14.25">
      <c r="A51" s="719" t="s">
        <v>1088</v>
      </c>
      <c r="B51" s="720"/>
      <c r="C51" s="704">
        <v>600</v>
      </c>
    </row>
    <row r="52" spans="1:3" ht="14.25">
      <c r="A52" s="721" t="s">
        <v>2444</v>
      </c>
      <c r="B52" s="722"/>
      <c r="C52" s="707">
        <v>900</v>
      </c>
    </row>
    <row r="53" spans="1:3" ht="14.25">
      <c r="A53" s="721" t="s">
        <v>2467</v>
      </c>
      <c r="B53" s="722"/>
      <c r="C53" s="707">
        <v>450</v>
      </c>
    </row>
    <row r="54" spans="1:3" ht="14.25">
      <c r="A54" s="721" t="s">
        <v>2468</v>
      </c>
      <c r="B54" s="722"/>
      <c r="C54" s="707">
        <v>600</v>
      </c>
    </row>
    <row r="55" spans="1:3" ht="14.25">
      <c r="A55" s="721" t="s">
        <v>2469</v>
      </c>
      <c r="B55" s="722"/>
      <c r="C55" s="707">
        <v>800</v>
      </c>
    </row>
    <row r="56" spans="1:3" ht="14.25">
      <c r="A56" s="721" t="s">
        <v>2470</v>
      </c>
      <c r="B56" s="722"/>
      <c r="C56" s="707">
        <v>1100</v>
      </c>
    </row>
    <row r="57" spans="1:3" ht="14.25">
      <c r="A57" s="741" t="s">
        <v>2471</v>
      </c>
      <c r="B57" s="722"/>
      <c r="C57" s="707">
        <v>1550</v>
      </c>
    </row>
    <row r="58" spans="1:3" ht="14.25">
      <c r="A58" s="721" t="s">
        <v>2472</v>
      </c>
      <c r="B58" s="722"/>
      <c r="C58" s="707">
        <v>1650</v>
      </c>
    </row>
    <row r="59" spans="1:3" ht="14.25">
      <c r="A59" s="741" t="s">
        <v>2473</v>
      </c>
      <c r="B59" s="722"/>
      <c r="C59" s="707">
        <v>1900</v>
      </c>
    </row>
    <row r="60" spans="1:3" ht="15" thickBot="1">
      <c r="A60" s="1024" t="s">
        <v>2474</v>
      </c>
      <c r="B60" s="711"/>
      <c r="C60" s="712">
        <v>1950</v>
      </c>
    </row>
    <row r="61" spans="1:3">
      <c r="A61" s="723"/>
      <c r="B61" s="724"/>
      <c r="C61" s="733"/>
    </row>
    <row r="62" spans="1:3" ht="13.5" thickBot="1">
      <c r="A62" s="723"/>
      <c r="B62" s="724"/>
      <c r="C62" s="733"/>
    </row>
    <row r="63" spans="1:3" ht="15.75" thickBot="1">
      <c r="A63" s="726" t="s">
        <v>2333</v>
      </c>
      <c r="B63" s="700"/>
      <c r="C63" s="744"/>
    </row>
    <row r="64" spans="1:3" ht="14.25">
      <c r="A64" s="745" t="s">
        <v>2475</v>
      </c>
      <c r="B64" s="746">
        <v>113</v>
      </c>
      <c r="C64" s="738">
        <v>34600</v>
      </c>
    </row>
    <row r="65" spans="1:3" ht="14.25">
      <c r="A65" s="741" t="s">
        <v>2476</v>
      </c>
      <c r="B65" s="747">
        <v>112</v>
      </c>
      <c r="C65" s="739">
        <v>37600</v>
      </c>
    </row>
    <row r="66" spans="1:3" ht="15" thickBot="1">
      <c r="A66" s="1026" t="s">
        <v>2477</v>
      </c>
      <c r="B66" s="742">
        <v>113</v>
      </c>
      <c r="C66" s="743">
        <v>36600</v>
      </c>
    </row>
    <row r="67" spans="1:3" ht="15.75" thickBot="1">
      <c r="A67" s="716" t="s">
        <v>2478</v>
      </c>
      <c r="B67" s="717"/>
      <c r="C67" s="718"/>
    </row>
    <row r="68" spans="1:3" ht="14.25">
      <c r="A68" s="719" t="s">
        <v>1088</v>
      </c>
      <c r="B68" s="720"/>
      <c r="C68" s="704">
        <v>600</v>
      </c>
    </row>
    <row r="69" spans="1:3" ht="14.25">
      <c r="A69" s="721" t="s">
        <v>2444</v>
      </c>
      <c r="B69" s="722"/>
      <c r="C69" s="707">
        <v>900</v>
      </c>
    </row>
    <row r="70" spans="1:3" ht="14.25">
      <c r="A70" s="721" t="s">
        <v>2467</v>
      </c>
      <c r="B70" s="722"/>
      <c r="C70" s="707">
        <v>450</v>
      </c>
    </row>
    <row r="71" spans="1:3" ht="14.25">
      <c r="A71" s="721" t="s">
        <v>2469</v>
      </c>
      <c r="B71" s="722"/>
      <c r="C71" s="707">
        <v>450</v>
      </c>
    </row>
    <row r="72" spans="1:3" ht="14.25">
      <c r="A72" s="721" t="s">
        <v>2470</v>
      </c>
      <c r="B72" s="722"/>
      <c r="C72" s="707">
        <v>1100</v>
      </c>
    </row>
    <row r="73" spans="1:3" ht="14.25">
      <c r="A73" s="741" t="s">
        <v>2471</v>
      </c>
      <c r="B73" s="747"/>
      <c r="C73" s="748">
        <v>1550</v>
      </c>
    </row>
    <row r="74" spans="1:3" ht="15" thickBot="1">
      <c r="A74" s="1024" t="s">
        <v>2472</v>
      </c>
      <c r="B74" s="711"/>
      <c r="C74" s="712">
        <v>1650</v>
      </c>
    </row>
    <row r="75" spans="1:3">
      <c r="A75" s="749"/>
      <c r="B75" s="750"/>
      <c r="C75" s="751"/>
    </row>
    <row r="76" spans="1:3" ht="13.5" thickBot="1">
      <c r="A76" s="749"/>
      <c r="B76" s="750"/>
      <c r="C76" s="751"/>
    </row>
    <row r="77" spans="1:3" ht="15.75" thickBot="1">
      <c r="A77" s="726" t="s">
        <v>2479</v>
      </c>
      <c r="B77" s="752"/>
      <c r="C77" s="753"/>
    </row>
    <row r="78" spans="1:3" ht="14.25">
      <c r="A78" s="702" t="s">
        <v>2480</v>
      </c>
      <c r="B78" s="754">
        <v>143</v>
      </c>
      <c r="C78" s="755">
        <v>35100</v>
      </c>
    </row>
    <row r="79" spans="1:3" ht="14.25">
      <c r="A79" s="705" t="s">
        <v>2481</v>
      </c>
      <c r="B79" s="706">
        <v>143</v>
      </c>
      <c r="C79" s="707">
        <v>37800</v>
      </c>
    </row>
    <row r="80" spans="1:3" ht="14.25">
      <c r="A80" s="705" t="s">
        <v>2482</v>
      </c>
      <c r="B80" s="706">
        <v>145</v>
      </c>
      <c r="C80" s="707">
        <v>41200</v>
      </c>
    </row>
    <row r="81" spans="1:3" ht="14.25">
      <c r="A81" s="705" t="s">
        <v>2483</v>
      </c>
      <c r="B81" s="706">
        <v>145</v>
      </c>
      <c r="C81" s="707">
        <v>44200</v>
      </c>
    </row>
    <row r="82" spans="1:3" ht="14.25">
      <c r="A82" s="705"/>
      <c r="B82" s="706"/>
      <c r="C82" s="707"/>
    </row>
    <row r="83" spans="1:3" ht="14.25">
      <c r="A83" s="705" t="s">
        <v>2484</v>
      </c>
      <c r="B83" s="706">
        <v>141</v>
      </c>
      <c r="C83" s="707">
        <v>41300</v>
      </c>
    </row>
    <row r="84" spans="1:3" ht="14.25">
      <c r="A84" s="705" t="s">
        <v>2485</v>
      </c>
      <c r="B84" s="706">
        <v>144</v>
      </c>
      <c r="C84" s="707">
        <v>44700</v>
      </c>
    </row>
    <row r="85" spans="1:3" ht="14.25">
      <c r="A85" s="705" t="s">
        <v>2486</v>
      </c>
      <c r="B85" s="706">
        <v>145</v>
      </c>
      <c r="C85" s="739">
        <v>47700</v>
      </c>
    </row>
    <row r="86" spans="1:3" ht="14.25">
      <c r="A86" s="705" t="s">
        <v>2487</v>
      </c>
      <c r="B86" s="706">
        <v>144</v>
      </c>
      <c r="C86" s="739">
        <v>50700</v>
      </c>
    </row>
    <row r="87" spans="1:3" ht="14.25">
      <c r="A87" s="705"/>
      <c r="B87" s="706"/>
      <c r="C87" s="739"/>
    </row>
    <row r="88" spans="1:3" ht="14.25">
      <c r="A88" s="705" t="s">
        <v>2488</v>
      </c>
      <c r="B88" s="706">
        <v>158</v>
      </c>
      <c r="C88" s="739">
        <v>52200</v>
      </c>
    </row>
    <row r="89" spans="1:3" ht="14.25">
      <c r="A89" s="705" t="s">
        <v>2489</v>
      </c>
      <c r="B89" s="706">
        <v>158</v>
      </c>
      <c r="C89" s="707">
        <v>55200</v>
      </c>
    </row>
    <row r="90" spans="1:3" ht="15" thickBot="1">
      <c r="A90" s="1027" t="s">
        <v>2490</v>
      </c>
      <c r="B90" s="729">
        <v>157</v>
      </c>
      <c r="C90" s="712">
        <v>58200</v>
      </c>
    </row>
    <row r="91" spans="1:3" ht="15.75" thickBot="1">
      <c r="A91" s="716" t="s">
        <v>2491</v>
      </c>
      <c r="B91" s="756"/>
      <c r="C91" s="757"/>
    </row>
    <row r="92" spans="1:3" ht="14.25">
      <c r="A92" s="719" t="s">
        <v>1088</v>
      </c>
      <c r="B92" s="720"/>
      <c r="C92" s="704">
        <v>700</v>
      </c>
    </row>
    <row r="93" spans="1:3" ht="14.25">
      <c r="A93" s="721" t="s">
        <v>2444</v>
      </c>
      <c r="B93" s="722"/>
      <c r="C93" s="707">
        <v>1000</v>
      </c>
    </row>
    <row r="94" spans="1:3" ht="14.25">
      <c r="A94" s="705" t="s">
        <v>2492</v>
      </c>
      <c r="B94" s="706"/>
      <c r="C94" s="707">
        <v>220</v>
      </c>
    </row>
    <row r="95" spans="1:3" ht="14.25">
      <c r="A95" s="705" t="s">
        <v>2493</v>
      </c>
      <c r="B95" s="706"/>
      <c r="C95" s="707">
        <v>250</v>
      </c>
    </row>
    <row r="96" spans="1:3" ht="14.25">
      <c r="A96" s="705" t="s">
        <v>2494</v>
      </c>
      <c r="B96" s="706"/>
      <c r="C96" s="707">
        <v>550</v>
      </c>
    </row>
    <row r="97" spans="1:3" ht="14.25">
      <c r="A97" s="705" t="s">
        <v>2495</v>
      </c>
      <c r="B97" s="706"/>
      <c r="C97" s="707">
        <v>600</v>
      </c>
    </row>
    <row r="98" spans="1:3" ht="14.25">
      <c r="A98" s="705" t="s">
        <v>2469</v>
      </c>
      <c r="B98" s="706"/>
      <c r="C98" s="707">
        <v>850</v>
      </c>
    </row>
    <row r="99" spans="1:3" ht="14.25">
      <c r="A99" s="705" t="s">
        <v>2496</v>
      </c>
      <c r="B99" s="706"/>
      <c r="C99" s="707">
        <v>990</v>
      </c>
    </row>
    <row r="100" spans="1:3" ht="14.25">
      <c r="A100" s="705" t="s">
        <v>2497</v>
      </c>
      <c r="B100" s="706"/>
      <c r="C100" s="707">
        <v>1100</v>
      </c>
    </row>
    <row r="101" spans="1:3" ht="15" thickBot="1">
      <c r="A101" s="1025" t="s">
        <v>2498</v>
      </c>
      <c r="B101" s="729"/>
      <c r="C101" s="712">
        <v>1190</v>
      </c>
    </row>
    <row r="102" spans="1:3" ht="13.5" thickBot="1">
      <c r="A102" s="734"/>
      <c r="B102" s="476"/>
      <c r="C102" s="733"/>
    </row>
    <row r="103" spans="1:3" ht="15.75" thickBot="1">
      <c r="A103" s="726" t="s">
        <v>2499</v>
      </c>
      <c r="B103" s="736"/>
      <c r="C103" s="758"/>
    </row>
    <row r="104" spans="1:3" ht="14.25">
      <c r="A104" s="702" t="s">
        <v>2500</v>
      </c>
      <c r="B104" s="703">
        <v>120</v>
      </c>
      <c r="C104" s="704">
        <v>42500</v>
      </c>
    </row>
    <row r="105" spans="1:3" ht="14.25">
      <c r="A105" s="705" t="s">
        <v>2501</v>
      </c>
      <c r="B105" s="706">
        <v>121</v>
      </c>
      <c r="C105" s="707">
        <v>45900</v>
      </c>
    </row>
    <row r="106" spans="1:3" ht="14.25">
      <c r="A106" s="705" t="s">
        <v>2502</v>
      </c>
      <c r="B106" s="706">
        <v>122</v>
      </c>
      <c r="C106" s="707">
        <v>48900</v>
      </c>
    </row>
    <row r="107" spans="1:3" ht="15" thickBot="1">
      <c r="A107" s="1025" t="s">
        <v>2503</v>
      </c>
      <c r="B107" s="729">
        <v>122</v>
      </c>
      <c r="C107" s="712">
        <v>51900</v>
      </c>
    </row>
    <row r="108" spans="1:3" ht="15.75" thickBot="1">
      <c r="A108" s="716" t="s">
        <v>2504</v>
      </c>
      <c r="B108" s="756"/>
      <c r="C108" s="757"/>
    </row>
    <row r="109" spans="1:3" ht="14.25">
      <c r="A109" s="719" t="s">
        <v>1088</v>
      </c>
      <c r="B109" s="720"/>
      <c r="C109" s="704">
        <v>700</v>
      </c>
    </row>
    <row r="110" spans="1:3" ht="14.25">
      <c r="A110" s="721" t="s">
        <v>2444</v>
      </c>
      <c r="B110" s="722"/>
      <c r="C110" s="707">
        <v>1000</v>
      </c>
    </row>
    <row r="111" spans="1:3" ht="14.25">
      <c r="A111" s="705" t="s">
        <v>2492</v>
      </c>
      <c r="B111" s="706"/>
      <c r="C111" s="707">
        <v>220</v>
      </c>
    </row>
    <row r="112" spans="1:3" ht="14.25">
      <c r="A112" s="705" t="s">
        <v>2493</v>
      </c>
      <c r="B112" s="706"/>
      <c r="C112" s="707">
        <v>250</v>
      </c>
    </row>
    <row r="113" spans="1:3" ht="14.25">
      <c r="A113" s="705" t="s">
        <v>2494</v>
      </c>
      <c r="B113" s="706"/>
      <c r="C113" s="707">
        <v>550</v>
      </c>
    </row>
    <row r="114" spans="1:3" ht="14.25">
      <c r="A114" s="705" t="s">
        <v>2495</v>
      </c>
      <c r="B114" s="706"/>
      <c r="C114" s="707">
        <v>600</v>
      </c>
    </row>
    <row r="115" spans="1:3" ht="14.25">
      <c r="A115" s="705" t="s">
        <v>2469</v>
      </c>
      <c r="B115" s="706"/>
      <c r="C115" s="707">
        <v>850</v>
      </c>
    </row>
    <row r="116" spans="1:3" ht="14.25">
      <c r="A116" s="705" t="s">
        <v>2496</v>
      </c>
      <c r="B116" s="706"/>
      <c r="C116" s="707">
        <v>990</v>
      </c>
    </row>
    <row r="117" spans="1:3" ht="15" thickBot="1">
      <c r="A117" s="1025" t="s">
        <v>2467</v>
      </c>
      <c r="B117" s="729"/>
      <c r="C117" s="712">
        <v>1600</v>
      </c>
    </row>
    <row r="118" spans="1:3">
      <c r="A118" s="734"/>
      <c r="B118" s="476"/>
      <c r="C118" s="733"/>
    </row>
    <row r="119" spans="1:3" ht="13.5" thickBot="1">
      <c r="A119" s="734"/>
      <c r="B119" s="476"/>
      <c r="C119" s="733"/>
    </row>
    <row r="120" spans="1:3" ht="15.75" thickBot="1">
      <c r="A120" s="726" t="s">
        <v>2505</v>
      </c>
      <c r="B120" s="736"/>
      <c r="C120" s="758"/>
    </row>
    <row r="121" spans="1:3" ht="14.25">
      <c r="A121" s="702" t="s">
        <v>2506</v>
      </c>
      <c r="B121" s="703">
        <v>132</v>
      </c>
      <c r="C121" s="704">
        <v>49495</v>
      </c>
    </row>
    <row r="122" spans="1:3" ht="14.25">
      <c r="A122" s="705" t="s">
        <v>2507</v>
      </c>
      <c r="B122" s="706">
        <v>133</v>
      </c>
      <c r="C122" s="707">
        <v>52495</v>
      </c>
    </row>
    <row r="123" spans="1:3" ht="14.25">
      <c r="A123" s="705" t="s">
        <v>2508</v>
      </c>
      <c r="B123" s="706">
        <v>136</v>
      </c>
      <c r="C123" s="707">
        <v>56495</v>
      </c>
    </row>
    <row r="124" spans="1:3" ht="14.25">
      <c r="A124" s="705"/>
      <c r="B124" s="706"/>
      <c r="C124" s="707"/>
    </row>
    <row r="125" spans="1:3" ht="14.25">
      <c r="A125" s="709" t="s">
        <v>2509</v>
      </c>
      <c r="B125" s="693">
        <v>146</v>
      </c>
      <c r="C125" s="759">
        <v>59245</v>
      </c>
    </row>
    <row r="126" spans="1:3" ht="14.25">
      <c r="A126" s="705" t="s">
        <v>2510</v>
      </c>
      <c r="B126" s="706">
        <v>147</v>
      </c>
      <c r="C126" s="707">
        <v>62245</v>
      </c>
    </row>
    <row r="127" spans="1:3" ht="15" thickBot="1">
      <c r="A127" s="1025" t="s">
        <v>2511</v>
      </c>
      <c r="B127" s="729">
        <v>149</v>
      </c>
      <c r="C127" s="712">
        <v>66245</v>
      </c>
    </row>
    <row r="128" spans="1:3" ht="15.75" thickBot="1">
      <c r="A128" s="716" t="s">
        <v>2512</v>
      </c>
      <c r="B128" s="756"/>
      <c r="C128" s="757"/>
    </row>
    <row r="129" spans="1:6" ht="14.25">
      <c r="A129" s="719" t="s">
        <v>1088</v>
      </c>
      <c r="B129" s="720"/>
      <c r="C129" s="704">
        <v>700</v>
      </c>
    </row>
    <row r="130" spans="1:6" ht="14.25">
      <c r="A130" s="721" t="s">
        <v>2444</v>
      </c>
      <c r="B130" s="722"/>
      <c r="C130" s="707">
        <v>1200</v>
      </c>
    </row>
    <row r="131" spans="1:6" ht="14.25">
      <c r="A131" s="760" t="s">
        <v>2445</v>
      </c>
      <c r="B131" s="740"/>
      <c r="C131" s="710">
        <v>300</v>
      </c>
    </row>
    <row r="132" spans="1:6" ht="14.25">
      <c r="A132" s="760" t="s">
        <v>2513</v>
      </c>
      <c r="B132" s="740"/>
      <c r="C132" s="710">
        <v>550</v>
      </c>
    </row>
    <row r="133" spans="1:6" ht="14.25">
      <c r="A133" s="760" t="s">
        <v>2514</v>
      </c>
      <c r="B133" s="740"/>
      <c r="C133" s="710">
        <v>600</v>
      </c>
    </row>
    <row r="134" spans="1:6" ht="14.25">
      <c r="A134" s="760" t="s">
        <v>2515</v>
      </c>
      <c r="B134" s="740"/>
      <c r="C134" s="710">
        <v>650</v>
      </c>
    </row>
    <row r="135" spans="1:6" ht="14.25">
      <c r="A135" s="705" t="s">
        <v>2447</v>
      </c>
      <c r="B135" s="706"/>
      <c r="C135" s="707">
        <v>1450</v>
      </c>
      <c r="E135" s="597"/>
      <c r="F135" s="761"/>
    </row>
    <row r="136" spans="1:6" ht="14.25">
      <c r="A136" s="705" t="s">
        <v>2516</v>
      </c>
      <c r="B136" s="706"/>
      <c r="C136" s="707">
        <v>1600</v>
      </c>
      <c r="E136" s="762"/>
      <c r="F136" s="763"/>
    </row>
    <row r="137" spans="1:6" ht="14.25">
      <c r="A137" s="705" t="s">
        <v>2496</v>
      </c>
      <c r="B137" s="706"/>
      <c r="C137" s="707">
        <v>1650</v>
      </c>
    </row>
    <row r="138" spans="1:6" ht="14.25">
      <c r="A138" s="705" t="s">
        <v>2517</v>
      </c>
      <c r="B138" s="706"/>
      <c r="C138" s="707">
        <v>1800</v>
      </c>
    </row>
    <row r="139" spans="1:6" ht="15" thickBot="1">
      <c r="A139" s="1028" t="s">
        <v>2518</v>
      </c>
      <c r="B139" s="764"/>
      <c r="C139" s="765">
        <v>3650</v>
      </c>
    </row>
    <row r="140" spans="1:6">
      <c r="C140" s="768"/>
    </row>
    <row r="141" spans="1:6">
      <c r="C141" s="768"/>
    </row>
    <row r="142" spans="1:6">
      <c r="C142" s="768"/>
    </row>
    <row r="143" spans="1:6">
      <c r="C143" s="768"/>
    </row>
    <row r="144" spans="1:6">
      <c r="C144" s="768"/>
    </row>
    <row r="145" spans="3:3">
      <c r="C145" s="768"/>
    </row>
    <row r="146" spans="3:3">
      <c r="C146" s="768"/>
    </row>
    <row r="147" spans="3:3">
      <c r="C147" s="768"/>
    </row>
    <row r="148" spans="3:3">
      <c r="C148" s="768"/>
    </row>
    <row r="149" spans="3:3">
      <c r="C149" s="768"/>
    </row>
    <row r="150" spans="3:3">
      <c r="C150" s="768"/>
    </row>
    <row r="151" spans="3:3">
      <c r="C151" s="768"/>
    </row>
    <row r="152" spans="3:3">
      <c r="C152" s="768"/>
    </row>
    <row r="153" spans="3:3">
      <c r="C153" s="768"/>
    </row>
    <row r="154" spans="3:3">
      <c r="C154" s="768"/>
    </row>
    <row r="155" spans="3:3">
      <c r="C155" s="768"/>
    </row>
    <row r="156" spans="3:3">
      <c r="C156" s="768"/>
    </row>
    <row r="157" spans="3:3">
      <c r="C157" s="768"/>
    </row>
    <row r="158" spans="3:3">
      <c r="C158" s="768"/>
    </row>
    <row r="159" spans="3:3">
      <c r="C159" s="768"/>
    </row>
    <row r="160" spans="3:3">
      <c r="C160" s="768"/>
    </row>
    <row r="161" spans="3:3">
      <c r="C161" s="768"/>
    </row>
    <row r="162" spans="3:3">
      <c r="C162" s="768"/>
    </row>
    <row r="163" spans="3:3"/>
    <row r="164" spans="3:3"/>
    <row r="165" spans="3:3"/>
    <row r="166" spans="3:3"/>
    <row r="167" spans="3:3"/>
    <row r="168" spans="3:3"/>
    <row r="169" spans="3:3"/>
    <row r="170" spans="3:3"/>
    <row r="171" spans="3:3"/>
    <row r="172" spans="3:3"/>
    <row r="173" spans="3:3"/>
    <row r="174" spans="3:3"/>
    <row r="175" spans="3:3"/>
    <row r="176" spans="3:3"/>
    <row r="177"/>
    <row r="178"/>
    <row r="179"/>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BB1803"/>
  <sheetViews>
    <sheetView topLeftCell="B1" workbookViewId="0">
      <selection activeCell="L16" sqref="L16"/>
    </sheetView>
  </sheetViews>
  <sheetFormatPr defaultColWidth="8.85546875" defaultRowHeight="12.75" customHeight="1"/>
  <cols>
    <col min="1" max="1" width="24" style="195" hidden="1" customWidth="1"/>
    <col min="2" max="2" width="12.140625" style="205" customWidth="1"/>
    <col min="3" max="3" width="11.5703125" style="205" bestFit="1" customWidth="1"/>
    <col min="4" max="4" width="11.42578125" style="205" bestFit="1" customWidth="1"/>
    <col min="5" max="5" width="5.85546875" style="205" customWidth="1"/>
    <col min="6" max="6" width="42.28515625" style="195" customWidth="1"/>
    <col min="7" max="7" width="9.5703125" style="204" bestFit="1" customWidth="1"/>
    <col min="8" max="9" width="12.85546875" style="1023" customWidth="1"/>
    <col min="10" max="10" width="8.85546875" style="1023"/>
    <col min="11" max="17" width="8.85546875" style="195"/>
    <col min="18" max="19" width="0" style="1020" hidden="1" customWidth="1"/>
    <col min="20" max="16384" width="8.85546875" style="195"/>
  </cols>
  <sheetData>
    <row r="1" spans="1:19" s="196" customFormat="1" ht="15">
      <c r="B1" s="675"/>
      <c r="C1" s="956"/>
      <c r="D1" s="957"/>
      <c r="E1" s="958"/>
      <c r="F1" s="959"/>
      <c r="G1" s="960" t="s">
        <v>105</v>
      </c>
      <c r="H1" s="960"/>
      <c r="I1" s="198"/>
      <c r="J1" s="1017"/>
      <c r="R1" s="1018" t="s">
        <v>105</v>
      </c>
      <c r="S1" s="1018"/>
    </row>
    <row r="2" spans="1:19" s="196" customFormat="1" ht="15">
      <c r="B2" s="676"/>
      <c r="C2" s="197"/>
      <c r="F2" s="197"/>
      <c r="G2" s="198" t="s">
        <v>106</v>
      </c>
      <c r="H2" s="198"/>
      <c r="I2" s="198"/>
      <c r="J2" s="1017"/>
      <c r="R2" s="1018" t="s">
        <v>106</v>
      </c>
      <c r="S2" s="1018"/>
    </row>
    <row r="3" spans="1:19" s="196" customFormat="1" ht="15">
      <c r="B3" s="677"/>
      <c r="C3" s="199"/>
      <c r="D3" s="199"/>
      <c r="E3" s="199"/>
      <c r="F3" s="197"/>
      <c r="G3" s="198" t="s">
        <v>107</v>
      </c>
      <c r="H3" s="198"/>
      <c r="I3" s="198"/>
      <c r="J3" s="1017"/>
      <c r="R3" s="1018" t="s">
        <v>107</v>
      </c>
      <c r="S3" s="1018"/>
    </row>
    <row r="4" spans="1:19" s="196" customFormat="1" ht="15">
      <c r="B4" s="200" t="s">
        <v>1840</v>
      </c>
      <c r="C4" s="201"/>
      <c r="D4" s="201"/>
      <c r="E4" s="201" t="s">
        <v>461</v>
      </c>
      <c r="F4" s="202"/>
      <c r="G4" s="203" t="s">
        <v>87</v>
      </c>
      <c r="H4" s="203"/>
      <c r="I4" s="198"/>
      <c r="J4" s="1017"/>
      <c r="R4" s="1018" t="s">
        <v>87</v>
      </c>
      <c r="S4" s="1018"/>
    </row>
    <row r="5" spans="1:19" s="196" customFormat="1" ht="15">
      <c r="B5" s="210"/>
      <c r="C5" s="199"/>
      <c r="D5" s="199"/>
      <c r="E5" s="199"/>
      <c r="F5" s="197"/>
      <c r="G5" s="198"/>
      <c r="H5" s="198"/>
      <c r="I5" s="198"/>
      <c r="J5" s="1017"/>
      <c r="R5" s="1018"/>
      <c r="S5" s="1018"/>
    </row>
    <row r="6" spans="1:19" s="196" customFormat="1" ht="12.75" customHeight="1">
      <c r="B6" s="205"/>
      <c r="C6" s="205"/>
      <c r="D6" s="205"/>
      <c r="E6" s="206"/>
      <c r="F6" s="196" t="s">
        <v>659</v>
      </c>
      <c r="G6" s="207"/>
      <c r="H6" s="1017"/>
      <c r="I6" s="1017"/>
      <c r="J6" s="1017"/>
      <c r="R6" s="1018"/>
      <c r="S6" s="1018"/>
    </row>
    <row r="7" spans="1:19" s="196" customFormat="1" ht="15">
      <c r="A7" s="196" t="s">
        <v>3239</v>
      </c>
      <c r="B7" s="206" t="s">
        <v>3155</v>
      </c>
      <c r="C7" s="206"/>
      <c r="D7" s="678" t="s">
        <v>687</v>
      </c>
      <c r="E7" s="206">
        <v>120</v>
      </c>
      <c r="F7" s="208" t="s">
        <v>2406</v>
      </c>
      <c r="G7" s="207">
        <v>22995</v>
      </c>
      <c r="H7" s="1017"/>
      <c r="I7" s="1017"/>
      <c r="J7" s="1017"/>
      <c r="L7" s="1019"/>
      <c r="R7" s="1018">
        <v>22995</v>
      </c>
      <c r="S7" s="1018">
        <f>G7-R7</f>
        <v>0</v>
      </c>
    </row>
    <row r="8" spans="1:19" s="196" customFormat="1" ht="15">
      <c r="A8" s="196" t="s">
        <v>3240</v>
      </c>
      <c r="B8" s="206" t="s">
        <v>3156</v>
      </c>
      <c r="C8" s="206"/>
      <c r="D8" s="678" t="s">
        <v>152</v>
      </c>
      <c r="E8" s="206">
        <v>120</v>
      </c>
      <c r="F8" s="208" t="s">
        <v>2407</v>
      </c>
      <c r="G8" s="207">
        <v>25095</v>
      </c>
      <c r="H8" s="1017"/>
      <c r="I8" s="1017"/>
      <c r="J8" s="1017"/>
      <c r="L8" s="1019"/>
      <c r="R8" s="1018">
        <v>24995</v>
      </c>
      <c r="S8" s="1018">
        <f>G8-R8</f>
        <v>100</v>
      </c>
    </row>
    <row r="9" spans="1:19" s="196" customFormat="1" ht="15">
      <c r="A9" s="196" t="s">
        <v>3241</v>
      </c>
      <c r="B9" s="205" t="s">
        <v>3157</v>
      </c>
      <c r="C9" s="205"/>
      <c r="D9" s="205" t="s">
        <v>152</v>
      </c>
      <c r="E9" s="205">
        <v>122</v>
      </c>
      <c r="F9" s="195" t="s">
        <v>2408</v>
      </c>
      <c r="G9" s="204">
        <v>28095</v>
      </c>
      <c r="H9" s="1017"/>
      <c r="I9" s="1017"/>
      <c r="J9" s="1017"/>
      <c r="L9" s="1019"/>
      <c r="R9" s="1018">
        <v>27995</v>
      </c>
      <c r="S9" s="1018">
        <f>G9-R9</f>
        <v>100</v>
      </c>
    </row>
    <row r="10" spans="1:19" ht="15">
      <c r="A10" s="196" t="s">
        <v>3242</v>
      </c>
      <c r="B10" s="206" t="s">
        <v>3158</v>
      </c>
      <c r="C10" s="206"/>
      <c r="D10" s="678" t="s">
        <v>930</v>
      </c>
      <c r="E10" s="206">
        <v>0</v>
      </c>
      <c r="F10" s="208" t="s">
        <v>2409</v>
      </c>
      <c r="G10" s="207">
        <v>42495</v>
      </c>
      <c r="H10" s="1017"/>
      <c r="I10" s="1017"/>
      <c r="J10" s="1017"/>
      <c r="L10" s="1019"/>
      <c r="R10" s="1020">
        <v>42495</v>
      </c>
      <c r="S10" s="1018">
        <f>G10-R10</f>
        <v>0</v>
      </c>
    </row>
    <row r="11" spans="1:19" ht="15">
      <c r="A11" s="196" t="s">
        <v>3243</v>
      </c>
      <c r="B11" s="206"/>
      <c r="C11" s="206"/>
      <c r="D11" s="678"/>
      <c r="E11" s="206"/>
      <c r="F11" s="679"/>
      <c r="G11" s="207"/>
      <c r="H11" s="1017"/>
      <c r="I11" s="1017"/>
      <c r="J11" s="1017"/>
      <c r="L11" s="1019"/>
      <c r="S11" s="1018"/>
    </row>
    <row r="12" spans="1:19" ht="15">
      <c r="A12" s="196" t="s">
        <v>3243</v>
      </c>
      <c r="B12" s="206"/>
      <c r="C12" s="206"/>
      <c r="D12" s="678"/>
      <c r="E12" s="206"/>
      <c r="F12" s="679" t="s">
        <v>2410</v>
      </c>
      <c r="G12" s="207"/>
      <c r="H12" s="1017"/>
      <c r="I12" s="1017"/>
      <c r="J12" s="1017"/>
      <c r="L12" s="1019"/>
      <c r="S12" s="1018"/>
    </row>
    <row r="13" spans="1:19" ht="15">
      <c r="A13" s="196" t="s">
        <v>3244</v>
      </c>
      <c r="B13" s="206" t="s">
        <v>3159</v>
      </c>
      <c r="C13" s="206"/>
      <c r="D13" s="678" t="s">
        <v>152</v>
      </c>
      <c r="E13" s="206">
        <v>131</v>
      </c>
      <c r="F13" s="208" t="s">
        <v>2411</v>
      </c>
      <c r="G13" s="207">
        <v>29195</v>
      </c>
      <c r="H13" s="1017"/>
      <c r="I13" s="1017"/>
      <c r="J13" s="1017"/>
      <c r="L13" s="1019"/>
      <c r="R13" s="1020">
        <v>28995</v>
      </c>
      <c r="S13" s="1018">
        <f>G13-R13</f>
        <v>200</v>
      </c>
    </row>
    <row r="14" spans="1:19" ht="15">
      <c r="A14" s="196" t="s">
        <v>3245</v>
      </c>
      <c r="B14" s="206" t="s">
        <v>3160</v>
      </c>
      <c r="C14" s="206"/>
      <c r="D14" s="678" t="s">
        <v>112</v>
      </c>
      <c r="E14" s="206">
        <v>126</v>
      </c>
      <c r="F14" s="208" t="s">
        <v>2412</v>
      </c>
      <c r="G14" s="207">
        <v>29695</v>
      </c>
      <c r="H14" s="1017"/>
      <c r="I14" s="1017"/>
      <c r="J14" s="1017"/>
      <c r="L14" s="1019"/>
      <c r="R14" s="1020">
        <v>29495</v>
      </c>
      <c r="S14" s="1018">
        <f>G14-R14</f>
        <v>200</v>
      </c>
    </row>
    <row r="15" spans="1:19" ht="15">
      <c r="A15" s="196" t="s">
        <v>3246</v>
      </c>
      <c r="B15" s="206" t="s">
        <v>3161</v>
      </c>
      <c r="C15" s="206"/>
      <c r="D15" s="678" t="s">
        <v>152</v>
      </c>
      <c r="E15" s="206">
        <v>133</v>
      </c>
      <c r="F15" s="208" t="s">
        <v>2413</v>
      </c>
      <c r="G15" s="207">
        <v>31495</v>
      </c>
      <c r="H15" s="1017"/>
      <c r="I15" s="1017"/>
      <c r="J15" s="1017"/>
      <c r="L15" s="1019"/>
      <c r="R15" s="1020">
        <v>30595</v>
      </c>
      <c r="S15" s="1018">
        <f>G15-R15</f>
        <v>900</v>
      </c>
    </row>
    <row r="16" spans="1:19" ht="15">
      <c r="A16" s="196" t="s">
        <v>3247</v>
      </c>
      <c r="B16" s="206" t="s">
        <v>3162</v>
      </c>
      <c r="C16" s="206"/>
      <c r="D16" s="678" t="s">
        <v>152</v>
      </c>
      <c r="E16" s="206">
        <v>143</v>
      </c>
      <c r="F16" s="208" t="s">
        <v>2414</v>
      </c>
      <c r="G16" s="207">
        <v>34495</v>
      </c>
      <c r="H16" s="1017"/>
      <c r="I16" s="1017"/>
      <c r="J16" s="1017"/>
      <c r="L16" s="1019"/>
      <c r="R16" s="1020">
        <v>33595</v>
      </c>
      <c r="S16" s="1018">
        <f>G16-R16</f>
        <v>900</v>
      </c>
    </row>
    <row r="17" spans="1:19" ht="15">
      <c r="A17" s="196" t="s">
        <v>3248</v>
      </c>
      <c r="B17" s="206" t="s">
        <v>3163</v>
      </c>
      <c r="C17" s="206"/>
      <c r="D17" s="678" t="s">
        <v>112</v>
      </c>
      <c r="E17" s="206">
        <v>129</v>
      </c>
      <c r="F17" s="208" t="s">
        <v>2415</v>
      </c>
      <c r="G17" s="207">
        <v>31995</v>
      </c>
      <c r="H17" s="1017"/>
      <c r="I17" s="1017"/>
      <c r="J17" s="1017"/>
      <c r="L17" s="1019"/>
      <c r="R17" s="1020">
        <v>31095</v>
      </c>
      <c r="S17" s="1018">
        <f>G17-R17</f>
        <v>900</v>
      </c>
    </row>
    <row r="18" spans="1:19" ht="15">
      <c r="A18" s="196"/>
      <c r="B18" s="206"/>
      <c r="C18" s="206"/>
      <c r="D18" s="678"/>
      <c r="E18" s="206"/>
      <c r="F18" s="208"/>
      <c r="G18" s="207"/>
      <c r="H18" s="1017"/>
      <c r="I18" s="1017"/>
      <c r="J18" s="1017"/>
      <c r="L18" s="1019"/>
      <c r="S18" s="1018"/>
    </row>
    <row r="19" spans="1:19" ht="15">
      <c r="A19" s="196"/>
      <c r="B19" s="206"/>
      <c r="C19" s="206"/>
      <c r="D19" s="678"/>
      <c r="E19" s="206"/>
      <c r="F19" s="209" t="s">
        <v>2416</v>
      </c>
      <c r="G19" s="207"/>
      <c r="H19" s="1017"/>
      <c r="I19" s="1017"/>
      <c r="J19" s="1017"/>
      <c r="L19" s="1019"/>
      <c r="S19" s="1018"/>
    </row>
    <row r="20" spans="1:19" ht="15">
      <c r="A20" s="196" t="s">
        <v>3249</v>
      </c>
      <c r="B20" s="206" t="s">
        <v>3164</v>
      </c>
      <c r="C20" s="206"/>
      <c r="D20" s="678" t="s">
        <v>687</v>
      </c>
      <c r="E20" s="206">
        <v>123</v>
      </c>
      <c r="F20" s="208" t="s">
        <v>2417</v>
      </c>
      <c r="G20" s="207">
        <v>29695</v>
      </c>
      <c r="H20" s="1017"/>
      <c r="I20" s="1017"/>
      <c r="J20" s="1017"/>
      <c r="L20" s="1019"/>
      <c r="R20" s="1020">
        <v>28695</v>
      </c>
      <c r="S20" s="1018">
        <f t="shared" ref="S20:S27" si="0">G20-R20</f>
        <v>1000</v>
      </c>
    </row>
    <row r="21" spans="1:19" ht="15">
      <c r="A21" s="196" t="s">
        <v>3250</v>
      </c>
      <c r="B21" s="206" t="s">
        <v>3165</v>
      </c>
      <c r="C21" s="206"/>
      <c r="D21" s="678" t="s">
        <v>112</v>
      </c>
      <c r="E21" s="206">
        <v>127</v>
      </c>
      <c r="F21" s="208" t="s">
        <v>2418</v>
      </c>
      <c r="G21" s="207">
        <v>36695</v>
      </c>
      <c r="H21" s="1017"/>
      <c r="I21" s="1017"/>
      <c r="J21" s="1017"/>
      <c r="L21" s="1019"/>
      <c r="R21" s="1020">
        <v>35695</v>
      </c>
      <c r="S21" s="1018">
        <f t="shared" si="0"/>
        <v>1000</v>
      </c>
    </row>
    <row r="22" spans="1:19" ht="15">
      <c r="A22" s="196" t="s">
        <v>3251</v>
      </c>
      <c r="B22" s="206" t="s">
        <v>3166</v>
      </c>
      <c r="C22" s="206"/>
      <c r="D22" s="678" t="s">
        <v>687</v>
      </c>
      <c r="E22" s="206">
        <v>125</v>
      </c>
      <c r="F22" s="208" t="s">
        <v>3167</v>
      </c>
      <c r="G22" s="207">
        <v>32895</v>
      </c>
      <c r="H22" s="1017"/>
      <c r="I22" s="1017"/>
      <c r="J22" s="1017"/>
      <c r="L22" s="1019"/>
      <c r="R22" s="1020">
        <v>32695</v>
      </c>
      <c r="S22" s="1018">
        <f t="shared" si="0"/>
        <v>200</v>
      </c>
    </row>
    <row r="23" spans="1:19" ht="15">
      <c r="A23" s="196" t="s">
        <v>3252</v>
      </c>
      <c r="B23" s="206" t="s">
        <v>3168</v>
      </c>
      <c r="C23" s="206"/>
      <c r="D23" s="678" t="s">
        <v>687</v>
      </c>
      <c r="E23" s="206">
        <v>128</v>
      </c>
      <c r="F23" s="208" t="s">
        <v>3169</v>
      </c>
      <c r="G23" s="207">
        <v>35895</v>
      </c>
      <c r="H23" s="1017"/>
      <c r="I23" s="1017"/>
      <c r="J23" s="1017"/>
      <c r="L23" s="1019"/>
      <c r="R23" s="1020">
        <v>35695</v>
      </c>
      <c r="S23" s="1018">
        <f t="shared" si="0"/>
        <v>200</v>
      </c>
    </row>
    <row r="24" spans="1:19" ht="15">
      <c r="A24" s="196" t="s">
        <v>3253</v>
      </c>
      <c r="B24" s="206" t="s">
        <v>3170</v>
      </c>
      <c r="C24" s="206"/>
      <c r="D24" s="678" t="s">
        <v>112</v>
      </c>
      <c r="E24" s="206">
        <v>129</v>
      </c>
      <c r="F24" s="208" t="s">
        <v>3171</v>
      </c>
      <c r="G24" s="207">
        <v>38395</v>
      </c>
      <c r="H24" s="1017"/>
      <c r="I24" s="1017"/>
      <c r="J24" s="1017"/>
      <c r="L24" s="1019"/>
      <c r="R24" s="1020">
        <v>38695</v>
      </c>
      <c r="S24" s="1018">
        <f t="shared" si="0"/>
        <v>-300</v>
      </c>
    </row>
    <row r="25" spans="1:19" ht="15">
      <c r="A25" s="196" t="s">
        <v>3254</v>
      </c>
      <c r="B25" s="206" t="s">
        <v>3172</v>
      </c>
      <c r="C25" s="206"/>
      <c r="D25" s="678" t="s">
        <v>687</v>
      </c>
      <c r="E25" s="206">
        <v>127</v>
      </c>
      <c r="F25" s="208" t="s">
        <v>3173</v>
      </c>
      <c r="G25" s="207">
        <v>35395</v>
      </c>
      <c r="H25" s="1017"/>
      <c r="I25" s="1017"/>
      <c r="J25" s="1017"/>
      <c r="L25" s="1019"/>
      <c r="R25" s="1020">
        <v>35695</v>
      </c>
      <c r="S25" s="1018">
        <f t="shared" si="0"/>
        <v>-300</v>
      </c>
    </row>
    <row r="26" spans="1:19" ht="15">
      <c r="A26" s="196" t="s">
        <v>3255</v>
      </c>
      <c r="B26" s="206" t="s">
        <v>3174</v>
      </c>
      <c r="C26" s="206"/>
      <c r="D26" s="678" t="s">
        <v>687</v>
      </c>
      <c r="E26" s="206">
        <v>130</v>
      </c>
      <c r="F26" s="208" t="s">
        <v>3175</v>
      </c>
      <c r="G26" s="207">
        <v>38395</v>
      </c>
      <c r="H26" s="1017"/>
      <c r="I26" s="1017"/>
      <c r="J26" s="1017"/>
      <c r="L26" s="1019"/>
      <c r="R26" s="1020">
        <v>38695</v>
      </c>
      <c r="S26" s="1018">
        <f t="shared" si="0"/>
        <v>-300</v>
      </c>
    </row>
    <row r="27" spans="1:19" ht="15">
      <c r="A27" s="196" t="s">
        <v>3256</v>
      </c>
      <c r="B27" s="206" t="s">
        <v>3176</v>
      </c>
      <c r="C27" s="206"/>
      <c r="D27" s="678" t="s">
        <v>112</v>
      </c>
      <c r="E27" s="206">
        <v>130</v>
      </c>
      <c r="F27" s="208" t="s">
        <v>3177</v>
      </c>
      <c r="G27" s="207">
        <v>40895</v>
      </c>
      <c r="H27" s="1017"/>
      <c r="I27" s="1017"/>
      <c r="J27" s="1017"/>
      <c r="L27" s="1019"/>
      <c r="R27" s="1020">
        <v>41695</v>
      </c>
      <c r="S27" s="1018">
        <f t="shared" si="0"/>
        <v>-800</v>
      </c>
    </row>
    <row r="28" spans="1:19" ht="15">
      <c r="A28" s="196" t="s">
        <v>3257</v>
      </c>
      <c r="B28" s="206" t="s">
        <v>3178</v>
      </c>
      <c r="C28" s="206"/>
      <c r="D28" s="678" t="s">
        <v>687</v>
      </c>
      <c r="E28" s="206">
        <v>125</v>
      </c>
      <c r="F28" s="208" t="s">
        <v>3179</v>
      </c>
      <c r="G28" s="207">
        <v>30695</v>
      </c>
      <c r="H28" s="1017"/>
      <c r="I28" s="1017"/>
      <c r="J28" s="1017"/>
      <c r="L28" s="1019"/>
      <c r="S28" s="1018"/>
    </row>
    <row r="29" spans="1:19" ht="15">
      <c r="A29" s="196" t="s">
        <v>3258</v>
      </c>
      <c r="B29" s="206" t="s">
        <v>3180</v>
      </c>
      <c r="C29" s="206"/>
      <c r="D29" s="678" t="s">
        <v>112</v>
      </c>
      <c r="E29" s="206">
        <v>129</v>
      </c>
      <c r="F29" s="208" t="s">
        <v>3181</v>
      </c>
      <c r="G29" s="207">
        <v>37695</v>
      </c>
      <c r="H29" s="1017"/>
      <c r="I29" s="1017"/>
      <c r="J29" s="1017"/>
      <c r="L29" s="1019"/>
      <c r="S29" s="1018"/>
    </row>
    <row r="30" spans="1:19" ht="15">
      <c r="A30" s="196" t="s">
        <v>3259</v>
      </c>
      <c r="B30" s="206" t="s">
        <v>3182</v>
      </c>
      <c r="C30" s="206"/>
      <c r="D30" s="678" t="s">
        <v>112</v>
      </c>
      <c r="E30" s="206">
        <v>131</v>
      </c>
      <c r="F30" s="208" t="s">
        <v>3183</v>
      </c>
      <c r="G30" s="207">
        <v>39895</v>
      </c>
      <c r="H30" s="1017"/>
      <c r="I30" s="1017"/>
      <c r="J30" s="1017"/>
      <c r="L30" s="1019"/>
      <c r="S30" s="1018"/>
    </row>
    <row r="31" spans="1:19" ht="15">
      <c r="A31" s="196" t="s">
        <v>3260</v>
      </c>
      <c r="B31" s="206" t="s">
        <v>3184</v>
      </c>
      <c r="C31" s="206"/>
      <c r="D31" s="678" t="s">
        <v>112</v>
      </c>
      <c r="E31" s="206">
        <v>133</v>
      </c>
      <c r="F31" s="208" t="s">
        <v>3185</v>
      </c>
      <c r="G31" s="207">
        <v>42395</v>
      </c>
      <c r="H31" s="1017"/>
      <c r="I31" s="1017"/>
      <c r="J31" s="1017"/>
      <c r="L31" s="1019"/>
      <c r="S31" s="1018"/>
    </row>
    <row r="32" spans="1:19" ht="15">
      <c r="A32" s="196" t="s">
        <v>3261</v>
      </c>
      <c r="B32" s="206" t="s">
        <v>3186</v>
      </c>
      <c r="C32" s="206"/>
      <c r="D32" s="678" t="s">
        <v>2419</v>
      </c>
      <c r="E32" s="206">
        <v>24</v>
      </c>
      <c r="F32" s="208" t="s">
        <v>3187</v>
      </c>
      <c r="G32" s="207">
        <v>45695</v>
      </c>
      <c r="H32" s="1017"/>
      <c r="I32" s="1017"/>
      <c r="J32" s="1017"/>
      <c r="L32" s="1019"/>
      <c r="R32" s="1020">
        <v>45995</v>
      </c>
      <c r="S32" s="1018">
        <f>G32-R32</f>
        <v>-300</v>
      </c>
    </row>
    <row r="33" spans="1:19" ht="15">
      <c r="A33" s="196" t="s">
        <v>3262</v>
      </c>
      <c r="B33" s="206" t="s">
        <v>3188</v>
      </c>
      <c r="C33" s="206"/>
      <c r="D33" s="678" t="s">
        <v>2419</v>
      </c>
      <c r="E33" s="206">
        <v>24</v>
      </c>
      <c r="F33" s="208" t="s">
        <v>3189</v>
      </c>
      <c r="G33" s="207">
        <v>48195</v>
      </c>
      <c r="H33" s="1017"/>
      <c r="I33" s="1017"/>
      <c r="J33" s="1017"/>
      <c r="L33" s="1019"/>
      <c r="R33" s="1020">
        <v>48495</v>
      </c>
      <c r="S33" s="1018">
        <f>G33-R33</f>
        <v>-300</v>
      </c>
    </row>
    <row r="34" spans="1:19" ht="15">
      <c r="A34" s="196" t="s">
        <v>3263</v>
      </c>
      <c r="B34" s="206" t="s">
        <v>3190</v>
      </c>
      <c r="C34" s="206"/>
      <c r="D34" s="678" t="s">
        <v>2419</v>
      </c>
      <c r="E34" s="206">
        <v>26</v>
      </c>
      <c r="F34" s="208" t="s">
        <v>2756</v>
      </c>
      <c r="G34" s="207">
        <v>52495</v>
      </c>
      <c r="H34" s="1017"/>
      <c r="I34" s="1017"/>
      <c r="J34" s="1017"/>
      <c r="L34" s="1019"/>
      <c r="R34" s="1020">
        <v>52495</v>
      </c>
      <c r="S34" s="1018">
        <f>G34-R34</f>
        <v>0</v>
      </c>
    </row>
    <row r="35" spans="1:19" ht="15">
      <c r="A35" s="196"/>
      <c r="B35" s="206"/>
      <c r="C35" s="206"/>
      <c r="D35" s="678"/>
      <c r="E35" s="206"/>
      <c r="F35" s="208"/>
      <c r="G35" s="207"/>
      <c r="H35" s="1017"/>
      <c r="I35" s="1017"/>
      <c r="J35" s="1017"/>
      <c r="L35" s="1019"/>
      <c r="S35" s="1018"/>
    </row>
    <row r="36" spans="1:19" ht="15">
      <c r="A36" s="196"/>
      <c r="B36" s="206"/>
      <c r="C36" s="206"/>
      <c r="D36" s="678"/>
      <c r="E36" s="206"/>
      <c r="F36" s="208"/>
      <c r="G36" s="207"/>
      <c r="H36" s="1017"/>
      <c r="I36" s="1017"/>
      <c r="J36" s="1017"/>
      <c r="L36" s="1019"/>
      <c r="S36" s="1018"/>
    </row>
    <row r="37" spans="1:19" ht="15">
      <c r="A37" s="196"/>
      <c r="B37" s="206"/>
      <c r="C37" s="206"/>
      <c r="D37" s="678"/>
      <c r="E37" s="206"/>
      <c r="F37" s="208"/>
      <c r="G37" s="207"/>
      <c r="H37" s="1017"/>
      <c r="I37" s="1017"/>
      <c r="J37" s="1017"/>
      <c r="L37" s="1019"/>
      <c r="S37" s="1018"/>
    </row>
    <row r="38" spans="1:19" ht="15">
      <c r="A38" s="196"/>
      <c r="B38" s="206"/>
      <c r="C38" s="206"/>
      <c r="D38" s="678"/>
      <c r="E38" s="206"/>
      <c r="F38" s="208"/>
      <c r="G38" s="207"/>
      <c r="H38" s="1017"/>
      <c r="I38" s="1017"/>
      <c r="J38" s="1017"/>
      <c r="L38" s="1019"/>
      <c r="S38" s="1018"/>
    </row>
    <row r="39" spans="1:19" ht="15">
      <c r="A39" s="196"/>
      <c r="B39" s="680"/>
      <c r="C39" s="206"/>
      <c r="D39" s="678"/>
      <c r="E39" s="206"/>
      <c r="F39" s="206"/>
      <c r="G39" s="207"/>
      <c r="H39" s="1017"/>
      <c r="I39" s="1017"/>
      <c r="J39" s="1017"/>
      <c r="L39" s="1019"/>
      <c r="S39" s="1018"/>
    </row>
    <row r="40" spans="1:19" ht="15">
      <c r="A40" s="196" t="s">
        <v>3243</v>
      </c>
      <c r="B40" s="680"/>
      <c r="C40" s="206"/>
      <c r="D40" s="678"/>
      <c r="E40" s="206"/>
      <c r="F40" s="209" t="s">
        <v>2420</v>
      </c>
      <c r="G40" s="207"/>
      <c r="H40" s="1017"/>
      <c r="I40" s="1017"/>
      <c r="J40" s="1017"/>
      <c r="L40" s="1019"/>
      <c r="S40" s="1018"/>
    </row>
    <row r="41" spans="1:19" ht="15">
      <c r="A41" s="196" t="s">
        <v>3264</v>
      </c>
      <c r="B41" s="680" t="s">
        <v>3191</v>
      </c>
      <c r="C41" s="206"/>
      <c r="D41" s="678" t="s">
        <v>152</v>
      </c>
      <c r="E41" s="206">
        <v>124</v>
      </c>
      <c r="F41" s="206" t="s">
        <v>2421</v>
      </c>
      <c r="G41" s="207">
        <v>28495</v>
      </c>
      <c r="H41" s="1017"/>
      <c r="I41" s="1017"/>
      <c r="J41" s="1017"/>
      <c r="L41" s="1019"/>
      <c r="R41" s="1020">
        <v>28495</v>
      </c>
      <c r="S41" s="1018">
        <f t="shared" ref="S41:S50" si="1">G41-R41</f>
        <v>0</v>
      </c>
    </row>
    <row r="42" spans="1:19" ht="15">
      <c r="A42" s="196" t="s">
        <v>3265</v>
      </c>
      <c r="B42" s="680" t="s">
        <v>3192</v>
      </c>
      <c r="C42" s="206"/>
      <c r="D42" s="678" t="s">
        <v>112</v>
      </c>
      <c r="E42" s="206">
        <v>118</v>
      </c>
      <c r="F42" s="206" t="s">
        <v>2422</v>
      </c>
      <c r="G42" s="207">
        <v>30495</v>
      </c>
      <c r="H42" s="1017"/>
      <c r="I42" s="1017"/>
      <c r="J42" s="1017"/>
      <c r="L42" s="1019"/>
      <c r="R42" s="1020">
        <v>30495</v>
      </c>
      <c r="S42" s="1018">
        <f t="shared" si="1"/>
        <v>0</v>
      </c>
    </row>
    <row r="43" spans="1:19" ht="15">
      <c r="A43" s="196" t="s">
        <v>3266</v>
      </c>
      <c r="B43" s="680" t="s">
        <v>3193</v>
      </c>
      <c r="C43" s="206"/>
      <c r="D43" s="678" t="s">
        <v>152</v>
      </c>
      <c r="E43" s="206">
        <v>124</v>
      </c>
      <c r="F43" s="206" t="s">
        <v>3194</v>
      </c>
      <c r="G43" s="207">
        <v>29995</v>
      </c>
      <c r="H43" s="1017"/>
      <c r="I43" s="1017"/>
      <c r="J43" s="1017"/>
      <c r="L43" s="1019"/>
      <c r="R43" s="1020">
        <v>29995</v>
      </c>
      <c r="S43" s="1018">
        <f t="shared" si="1"/>
        <v>0</v>
      </c>
    </row>
    <row r="44" spans="1:19" ht="15">
      <c r="A44" s="196" t="s">
        <v>3267</v>
      </c>
      <c r="B44" s="680" t="s">
        <v>3195</v>
      </c>
      <c r="C44" s="206"/>
      <c r="D44" s="678" t="s">
        <v>152</v>
      </c>
      <c r="E44" s="206">
        <v>132</v>
      </c>
      <c r="F44" s="206" t="s">
        <v>3196</v>
      </c>
      <c r="G44" s="207">
        <v>34495</v>
      </c>
      <c r="H44" s="1017"/>
      <c r="I44" s="1017"/>
      <c r="J44" s="1017"/>
      <c r="L44" s="1019"/>
      <c r="R44" s="1020">
        <v>34495</v>
      </c>
      <c r="S44" s="1018">
        <f t="shared" si="1"/>
        <v>0</v>
      </c>
    </row>
    <row r="45" spans="1:19" ht="15">
      <c r="A45" s="196" t="s">
        <v>3268</v>
      </c>
      <c r="B45" s="680" t="s">
        <v>3197</v>
      </c>
      <c r="C45" s="206"/>
      <c r="D45" s="678" t="s">
        <v>112</v>
      </c>
      <c r="E45" s="206">
        <v>118</v>
      </c>
      <c r="F45" s="206" t="s">
        <v>3198</v>
      </c>
      <c r="G45" s="207">
        <v>31995</v>
      </c>
      <c r="H45" s="1017"/>
      <c r="I45" s="1017"/>
      <c r="J45" s="1017"/>
      <c r="L45" s="1019"/>
      <c r="R45" s="1020">
        <v>31995</v>
      </c>
      <c r="S45" s="1018">
        <f t="shared" si="1"/>
        <v>0</v>
      </c>
    </row>
    <row r="46" spans="1:19" ht="15">
      <c r="A46" s="196" t="s">
        <v>3269</v>
      </c>
      <c r="B46" s="680" t="s">
        <v>3199</v>
      </c>
      <c r="C46" s="206"/>
      <c r="D46" s="678" t="s">
        <v>152</v>
      </c>
      <c r="E46" s="206">
        <v>127</v>
      </c>
      <c r="F46" s="206" t="s">
        <v>3200</v>
      </c>
      <c r="G46" s="207">
        <v>31995</v>
      </c>
      <c r="H46" s="1017"/>
      <c r="I46" s="1017"/>
      <c r="J46" s="1017"/>
      <c r="L46" s="1019"/>
      <c r="R46" s="1020">
        <v>32995</v>
      </c>
      <c r="S46" s="1018">
        <f t="shared" si="1"/>
        <v>-1000</v>
      </c>
    </row>
    <row r="47" spans="1:19" ht="15">
      <c r="A47" s="196" t="s">
        <v>3270</v>
      </c>
      <c r="B47" s="680" t="s">
        <v>3201</v>
      </c>
      <c r="C47" s="206"/>
      <c r="D47" s="678" t="s">
        <v>152</v>
      </c>
      <c r="E47" s="206">
        <v>133</v>
      </c>
      <c r="F47" s="206" t="s">
        <v>3202</v>
      </c>
      <c r="G47" s="207">
        <v>35995</v>
      </c>
      <c r="H47" s="1017"/>
      <c r="I47" s="1017"/>
      <c r="J47" s="1017"/>
      <c r="L47" s="1019"/>
      <c r="R47" s="1020">
        <v>35995</v>
      </c>
      <c r="S47" s="1018">
        <f t="shared" si="1"/>
        <v>0</v>
      </c>
    </row>
    <row r="48" spans="1:19" ht="15">
      <c r="A48" s="196" t="s">
        <v>3271</v>
      </c>
      <c r="B48" s="680" t="s">
        <v>3203</v>
      </c>
      <c r="C48" s="206"/>
      <c r="D48" s="678" t="s">
        <v>112</v>
      </c>
      <c r="E48" s="206">
        <v>119</v>
      </c>
      <c r="F48" s="206" t="s">
        <v>3204</v>
      </c>
      <c r="G48" s="207">
        <v>33495</v>
      </c>
      <c r="H48" s="1017"/>
      <c r="I48" s="1017"/>
      <c r="J48" s="1017"/>
      <c r="L48" s="1019"/>
      <c r="R48" s="1020">
        <v>33495</v>
      </c>
      <c r="S48" s="1018">
        <f t="shared" si="1"/>
        <v>0</v>
      </c>
    </row>
    <row r="49" spans="1:19" ht="15">
      <c r="A49" s="196" t="s">
        <v>3272</v>
      </c>
      <c r="B49" s="680" t="s">
        <v>3205</v>
      </c>
      <c r="C49" s="206"/>
      <c r="D49" s="678" t="s">
        <v>930</v>
      </c>
      <c r="E49" s="206">
        <v>0</v>
      </c>
      <c r="F49" s="206" t="s">
        <v>3206</v>
      </c>
      <c r="G49" s="207">
        <v>44695</v>
      </c>
      <c r="H49" s="1017"/>
      <c r="I49" s="1017"/>
      <c r="J49" s="1017"/>
      <c r="L49" s="1019"/>
      <c r="R49" s="1020">
        <v>43295</v>
      </c>
      <c r="S49" s="1018">
        <f t="shared" si="1"/>
        <v>1400</v>
      </c>
    </row>
    <row r="50" spans="1:19" ht="15">
      <c r="A50" s="196" t="s">
        <v>3273</v>
      </c>
      <c r="B50" s="680" t="s">
        <v>3207</v>
      </c>
      <c r="C50" s="206"/>
      <c r="D50" s="678" t="s">
        <v>930</v>
      </c>
      <c r="E50" s="206">
        <v>0</v>
      </c>
      <c r="F50" s="206" t="s">
        <v>3208</v>
      </c>
      <c r="G50" s="207">
        <v>46195</v>
      </c>
      <c r="H50" s="1017"/>
      <c r="I50" s="1017"/>
      <c r="J50" s="1017"/>
      <c r="L50" s="1019"/>
      <c r="R50" s="1020">
        <v>44395</v>
      </c>
      <c r="S50" s="1018">
        <f t="shared" si="1"/>
        <v>1800</v>
      </c>
    </row>
    <row r="51" spans="1:19" ht="15">
      <c r="A51" s="196"/>
      <c r="B51" s="680"/>
      <c r="C51" s="206"/>
      <c r="D51" s="678"/>
      <c r="E51" s="206"/>
      <c r="F51" s="206"/>
      <c r="G51" s="207"/>
      <c r="H51" s="1017"/>
      <c r="I51" s="1017"/>
      <c r="J51" s="1017"/>
      <c r="L51" s="1019"/>
      <c r="S51" s="1018"/>
    </row>
    <row r="52" spans="1:19" ht="15">
      <c r="A52" s="196" t="s">
        <v>3243</v>
      </c>
      <c r="E52" s="206"/>
      <c r="G52" s="207"/>
      <c r="H52" s="1017"/>
      <c r="I52" s="1017"/>
      <c r="J52" s="1017"/>
      <c r="L52" s="1019"/>
      <c r="S52" s="1018"/>
    </row>
    <row r="53" spans="1:19" ht="15">
      <c r="A53" s="196" t="s">
        <v>3243</v>
      </c>
      <c r="B53" s="680"/>
      <c r="C53" s="206"/>
      <c r="D53" s="678"/>
      <c r="E53" s="206"/>
      <c r="F53" s="209" t="s">
        <v>2423</v>
      </c>
      <c r="G53" s="207"/>
      <c r="H53" s="1017"/>
      <c r="I53" s="1017"/>
      <c r="J53" s="1017"/>
      <c r="L53" s="1019"/>
      <c r="S53" s="1018"/>
    </row>
    <row r="54" spans="1:19" ht="15">
      <c r="A54" s="196" t="s">
        <v>3274</v>
      </c>
      <c r="B54" s="680" t="s">
        <v>3209</v>
      </c>
      <c r="C54" s="206"/>
      <c r="D54" s="678" t="s">
        <v>152</v>
      </c>
      <c r="E54" s="206">
        <v>138</v>
      </c>
      <c r="F54" s="206" t="s">
        <v>2424</v>
      </c>
      <c r="G54" s="207">
        <v>37895</v>
      </c>
      <c r="H54" s="1017"/>
      <c r="I54" s="1017"/>
      <c r="J54" s="1017"/>
      <c r="L54" s="1019"/>
      <c r="R54" s="1020">
        <v>37895</v>
      </c>
      <c r="S54" s="1018">
        <f t="shared" ref="S54:S65" si="2">G54-R54</f>
        <v>0</v>
      </c>
    </row>
    <row r="55" spans="1:19" ht="15">
      <c r="A55" s="196" t="s">
        <v>3275</v>
      </c>
      <c r="B55" s="680" t="s">
        <v>3210</v>
      </c>
      <c r="C55" s="206"/>
      <c r="D55" s="678" t="s">
        <v>112</v>
      </c>
      <c r="E55" s="206">
        <v>142</v>
      </c>
      <c r="F55" s="206" t="s">
        <v>2418</v>
      </c>
      <c r="G55" s="207">
        <v>43195</v>
      </c>
      <c r="H55" s="1017"/>
      <c r="I55" s="1017"/>
      <c r="J55" s="1017"/>
      <c r="L55" s="1019"/>
      <c r="R55" s="1020">
        <v>43195</v>
      </c>
      <c r="S55" s="1018">
        <f t="shared" si="2"/>
        <v>0</v>
      </c>
    </row>
    <row r="56" spans="1:19" ht="15">
      <c r="A56" s="196" t="s">
        <v>3276</v>
      </c>
      <c r="B56" s="680" t="s">
        <v>3211</v>
      </c>
      <c r="C56" s="206"/>
      <c r="D56" s="678" t="s">
        <v>152</v>
      </c>
      <c r="E56" s="206">
        <v>139</v>
      </c>
      <c r="F56" s="206" t="s">
        <v>3167</v>
      </c>
      <c r="G56" s="207">
        <v>39095</v>
      </c>
      <c r="H56" s="1017"/>
      <c r="I56" s="1017"/>
      <c r="J56" s="1017"/>
      <c r="L56" s="1019"/>
      <c r="R56" s="1020">
        <v>40695</v>
      </c>
      <c r="S56" s="1018">
        <f t="shared" si="2"/>
        <v>-1600</v>
      </c>
    </row>
    <row r="57" spans="1:19" ht="15">
      <c r="A57" s="196" t="s">
        <v>3277</v>
      </c>
      <c r="B57" s="680" t="s">
        <v>3212</v>
      </c>
      <c r="C57" s="206"/>
      <c r="D57" s="678" t="s">
        <v>152</v>
      </c>
      <c r="E57" s="206">
        <v>146</v>
      </c>
      <c r="F57" s="206" t="s">
        <v>3169</v>
      </c>
      <c r="G57" s="207">
        <v>42595</v>
      </c>
      <c r="H57" s="1017"/>
      <c r="I57" s="1017"/>
      <c r="J57" s="1017"/>
      <c r="L57" s="1019"/>
      <c r="R57" s="1020">
        <v>44195</v>
      </c>
      <c r="S57" s="1018">
        <f t="shared" si="2"/>
        <v>-1600</v>
      </c>
    </row>
    <row r="58" spans="1:19" ht="15">
      <c r="A58" s="196" t="s">
        <v>3278</v>
      </c>
      <c r="B58" s="680" t="s">
        <v>3213</v>
      </c>
      <c r="C58" s="206"/>
      <c r="D58" s="678" t="s">
        <v>112</v>
      </c>
      <c r="E58" s="206">
        <v>143</v>
      </c>
      <c r="F58" s="206" t="s">
        <v>3171</v>
      </c>
      <c r="G58" s="207">
        <v>44395</v>
      </c>
      <c r="H58" s="1017"/>
      <c r="I58" s="1017"/>
      <c r="J58" s="1017"/>
      <c r="L58" s="1019"/>
      <c r="R58" s="1020">
        <v>45995</v>
      </c>
      <c r="S58" s="1018">
        <f t="shared" si="2"/>
        <v>-1600</v>
      </c>
    </row>
    <row r="59" spans="1:19" ht="15">
      <c r="A59" s="196" t="s">
        <v>3279</v>
      </c>
      <c r="B59" s="680" t="s">
        <v>3214</v>
      </c>
      <c r="C59" s="206"/>
      <c r="D59" s="678" t="s">
        <v>152</v>
      </c>
      <c r="E59" s="206">
        <v>141</v>
      </c>
      <c r="F59" s="206" t="s">
        <v>3173</v>
      </c>
      <c r="G59" s="207">
        <v>42095</v>
      </c>
      <c r="H59" s="1017"/>
      <c r="I59" s="1017"/>
      <c r="J59" s="1017"/>
      <c r="L59" s="1019"/>
      <c r="R59" s="1020">
        <v>42495</v>
      </c>
      <c r="S59" s="1018">
        <f t="shared" si="2"/>
        <v>-400</v>
      </c>
    </row>
    <row r="60" spans="1:19" ht="15">
      <c r="A60" s="196" t="s">
        <v>3280</v>
      </c>
      <c r="B60" s="680" t="s">
        <v>3215</v>
      </c>
      <c r="C60" s="206"/>
      <c r="D60" s="678" t="s">
        <v>152</v>
      </c>
      <c r="E60" s="206">
        <v>148</v>
      </c>
      <c r="F60" s="206" t="s">
        <v>3175</v>
      </c>
      <c r="G60" s="207">
        <v>45595</v>
      </c>
      <c r="H60" s="1017"/>
      <c r="I60" s="1017"/>
      <c r="J60" s="1017"/>
      <c r="L60" s="1019"/>
      <c r="R60" s="1020">
        <v>45995</v>
      </c>
      <c r="S60" s="1018">
        <f t="shared" si="2"/>
        <v>-400</v>
      </c>
    </row>
    <row r="61" spans="1:19" ht="15">
      <c r="A61" s="196" t="s">
        <v>3281</v>
      </c>
      <c r="B61" s="680" t="s">
        <v>3216</v>
      </c>
      <c r="C61" s="206"/>
      <c r="D61" s="678" t="s">
        <v>112</v>
      </c>
      <c r="E61" s="206">
        <v>145</v>
      </c>
      <c r="F61" s="206" t="s">
        <v>3177</v>
      </c>
      <c r="G61" s="207">
        <v>47395</v>
      </c>
      <c r="H61" s="1017"/>
      <c r="I61" s="1017"/>
      <c r="J61" s="1017"/>
      <c r="L61" s="1019"/>
      <c r="R61" s="1020">
        <v>47795</v>
      </c>
      <c r="S61" s="1018">
        <f t="shared" si="2"/>
        <v>-400</v>
      </c>
    </row>
    <row r="62" spans="1:19" ht="15">
      <c r="A62" s="196" t="s">
        <v>3282</v>
      </c>
      <c r="B62" s="680" t="s">
        <v>3217</v>
      </c>
      <c r="C62" s="206"/>
      <c r="D62" s="678" t="s">
        <v>2419</v>
      </c>
      <c r="E62" s="206">
        <v>28</v>
      </c>
      <c r="F62" s="206" t="s">
        <v>2425</v>
      </c>
      <c r="G62" s="207">
        <v>47995</v>
      </c>
      <c r="H62" s="1017"/>
      <c r="I62" s="1017"/>
      <c r="J62" s="1017"/>
      <c r="L62" s="1019"/>
      <c r="R62" s="1020">
        <v>47995</v>
      </c>
      <c r="S62" s="1018">
        <f t="shared" si="2"/>
        <v>0</v>
      </c>
    </row>
    <row r="63" spans="1:19" ht="15">
      <c r="A63" s="196" t="s">
        <v>3283</v>
      </c>
      <c r="B63" s="680" t="s">
        <v>3218</v>
      </c>
      <c r="C63" s="206"/>
      <c r="D63" s="678" t="s">
        <v>2419</v>
      </c>
      <c r="E63" s="206">
        <v>28</v>
      </c>
      <c r="F63" s="206" t="s">
        <v>3219</v>
      </c>
      <c r="G63" s="207">
        <v>49195</v>
      </c>
      <c r="H63" s="1017"/>
      <c r="I63" s="1017"/>
      <c r="J63" s="1017"/>
      <c r="L63" s="1019"/>
      <c r="R63" s="1020">
        <v>50795</v>
      </c>
      <c r="S63" s="1018">
        <f t="shared" si="2"/>
        <v>-1600</v>
      </c>
    </row>
    <row r="64" spans="1:19" ht="15">
      <c r="A64" s="196" t="s">
        <v>3284</v>
      </c>
      <c r="B64" s="680" t="s">
        <v>3220</v>
      </c>
      <c r="C64" s="206"/>
      <c r="D64" s="678" t="s">
        <v>2419</v>
      </c>
      <c r="E64" s="206">
        <v>28</v>
      </c>
      <c r="F64" s="206" t="s">
        <v>3221</v>
      </c>
      <c r="G64" s="207">
        <v>52195</v>
      </c>
      <c r="H64" s="1017"/>
      <c r="I64" s="1017"/>
      <c r="J64" s="1017"/>
      <c r="L64" s="1019"/>
      <c r="R64" s="1020">
        <v>52595</v>
      </c>
      <c r="S64" s="1018">
        <f t="shared" si="2"/>
        <v>-400</v>
      </c>
    </row>
    <row r="65" spans="1:54" ht="15">
      <c r="A65" s="196" t="s">
        <v>3285</v>
      </c>
      <c r="B65" s="680" t="s">
        <v>3222</v>
      </c>
      <c r="C65" s="206"/>
      <c r="D65" s="678" t="s">
        <v>2419</v>
      </c>
      <c r="E65" s="206">
        <v>28</v>
      </c>
      <c r="F65" s="206" t="s">
        <v>2757</v>
      </c>
      <c r="G65" s="207">
        <v>59995</v>
      </c>
      <c r="H65" s="1017"/>
      <c r="I65" s="1017"/>
      <c r="J65" s="1017"/>
      <c r="L65" s="1019"/>
      <c r="R65" s="1020">
        <v>59995</v>
      </c>
      <c r="S65" s="1018">
        <f t="shared" si="2"/>
        <v>0</v>
      </c>
    </row>
    <row r="66" spans="1:54" ht="15">
      <c r="A66" s="196" t="s">
        <v>3243</v>
      </c>
      <c r="B66" s="206"/>
      <c r="C66" s="206"/>
      <c r="D66" s="678"/>
      <c r="E66" s="206"/>
      <c r="F66" s="208"/>
      <c r="G66" s="207"/>
      <c r="H66" s="1017"/>
      <c r="I66" s="1017"/>
      <c r="J66" s="1017"/>
      <c r="L66" s="1019"/>
      <c r="S66" s="1018"/>
    </row>
    <row r="67" spans="1:54" ht="15">
      <c r="A67" s="196" t="s">
        <v>3243</v>
      </c>
      <c r="B67" s="206"/>
      <c r="C67" s="206"/>
      <c r="D67" s="678"/>
      <c r="E67" s="206"/>
      <c r="F67" s="679" t="s">
        <v>2426</v>
      </c>
      <c r="G67" s="207"/>
      <c r="H67" s="1017"/>
      <c r="I67" s="1017"/>
      <c r="J67" s="1017"/>
      <c r="L67" s="1019"/>
      <c r="S67" s="1018"/>
    </row>
    <row r="68" spans="1:54" ht="15">
      <c r="A68" s="196" t="s">
        <v>3286</v>
      </c>
      <c r="B68" s="680" t="s">
        <v>3223</v>
      </c>
      <c r="C68" s="206"/>
      <c r="D68" s="678" t="s">
        <v>930</v>
      </c>
      <c r="E68" s="206"/>
      <c r="F68" s="206" t="s">
        <v>2758</v>
      </c>
      <c r="G68" s="207">
        <v>44995</v>
      </c>
      <c r="H68" s="1017"/>
      <c r="I68" s="1017"/>
      <c r="J68" s="1017"/>
      <c r="L68" s="1019"/>
      <c r="R68" s="1020">
        <v>44995</v>
      </c>
      <c r="S68" s="1018">
        <f>G68-R68</f>
        <v>0</v>
      </c>
    </row>
    <row r="69" spans="1:54" ht="15">
      <c r="A69" s="196" t="s">
        <v>3243</v>
      </c>
      <c r="B69" s="206"/>
      <c r="C69" s="206"/>
      <c r="D69" s="678"/>
      <c r="E69" s="206"/>
      <c r="F69" s="208"/>
      <c r="G69" s="207"/>
      <c r="H69" s="1017"/>
      <c r="I69" s="1017"/>
      <c r="J69" s="1017"/>
      <c r="L69" s="1019"/>
      <c r="S69" s="1018"/>
    </row>
    <row r="70" spans="1:54" ht="15">
      <c r="A70" s="196" t="s">
        <v>3243</v>
      </c>
      <c r="B70" s="206"/>
      <c r="C70" s="206"/>
      <c r="D70" s="678"/>
      <c r="E70" s="206"/>
      <c r="F70" s="196" t="s">
        <v>2427</v>
      </c>
      <c r="G70" s="207"/>
      <c r="H70" s="1017"/>
      <c r="I70" s="1017"/>
      <c r="J70" s="1017"/>
      <c r="L70" s="1019"/>
      <c r="S70" s="1018"/>
    </row>
    <row r="71" spans="1:54" ht="15">
      <c r="A71" s="196" t="s">
        <v>3287</v>
      </c>
      <c r="B71" s="206" t="s">
        <v>3224</v>
      </c>
      <c r="C71" s="206"/>
      <c r="D71" s="678" t="s">
        <v>930</v>
      </c>
      <c r="E71" s="206"/>
      <c r="F71" s="208" t="s">
        <v>2428</v>
      </c>
      <c r="G71" s="207">
        <v>52495</v>
      </c>
      <c r="H71" s="1017"/>
      <c r="I71" s="1017"/>
      <c r="J71" s="1017"/>
      <c r="L71" s="1019"/>
      <c r="R71" s="1020">
        <v>52495</v>
      </c>
      <c r="S71" s="1018">
        <f>G71-R71</f>
        <v>0</v>
      </c>
      <c r="AF71" s="195">
        <v>0</v>
      </c>
      <c r="AL71" s="195" t="s">
        <v>3288</v>
      </c>
      <c r="AM71" s="195" t="s">
        <v>3288</v>
      </c>
      <c r="AN71" s="195" t="s">
        <v>3289</v>
      </c>
      <c r="AO71" s="195" t="s">
        <v>3290</v>
      </c>
      <c r="AP71" s="195" t="s">
        <v>930</v>
      </c>
      <c r="AR71" s="195" t="s">
        <v>2428</v>
      </c>
      <c r="AS71" s="195">
        <v>48995</v>
      </c>
      <c r="AT71" s="195">
        <v>40410.390243902439</v>
      </c>
      <c r="AU71" s="195">
        <v>44095</v>
      </c>
      <c r="AV71" s="195">
        <v>3086</v>
      </c>
      <c r="AW71" s="195">
        <v>7.0000000000000007E-2</v>
      </c>
      <c r="AX71" s="195">
        <v>37324.390243902439</v>
      </c>
      <c r="AY71" s="195">
        <v>3732.439024390244</v>
      </c>
      <c r="AZ71" s="195">
        <v>33591.951219512193</v>
      </c>
      <c r="BA71" s="195">
        <v>446</v>
      </c>
      <c r="BB71" s="195">
        <v>41866.68</v>
      </c>
    </row>
    <row r="72" spans="1:54" ht="15">
      <c r="A72" s="196" t="s">
        <v>3291</v>
      </c>
      <c r="B72" s="206" t="s">
        <v>3225</v>
      </c>
      <c r="C72" s="206"/>
      <c r="D72" s="678" t="s">
        <v>930</v>
      </c>
      <c r="E72" s="206"/>
      <c r="F72" s="208" t="s">
        <v>2429</v>
      </c>
      <c r="G72" s="207">
        <v>62495</v>
      </c>
      <c r="H72" s="1017"/>
      <c r="I72" s="1017"/>
      <c r="J72" s="1017"/>
      <c r="L72" s="1019"/>
      <c r="R72" s="1020">
        <v>62495</v>
      </c>
      <c r="S72" s="1018">
        <f>G72-R72</f>
        <v>0</v>
      </c>
      <c r="AF72" s="195">
        <v>0</v>
      </c>
      <c r="AL72" s="195" t="s">
        <v>3292</v>
      </c>
      <c r="AM72" s="195" t="s">
        <v>3292</v>
      </c>
      <c r="AN72" s="195" t="s">
        <v>3293</v>
      </c>
      <c r="AO72" s="195" t="s">
        <v>3294</v>
      </c>
      <c r="AP72" s="195" t="s">
        <v>930</v>
      </c>
      <c r="AR72" s="195" t="s">
        <v>2429</v>
      </c>
      <c r="AS72" s="195">
        <v>57995</v>
      </c>
      <c r="AT72" s="195">
        <v>47833.487804878052</v>
      </c>
      <c r="AU72" s="195">
        <v>52195</v>
      </c>
      <c r="AV72" s="195">
        <v>3653</v>
      </c>
      <c r="AW72" s="195">
        <v>7.0000000000000007E-2</v>
      </c>
      <c r="AX72" s="195">
        <v>44180.487804878052</v>
      </c>
      <c r="AY72" s="195">
        <v>4418.0487804878057</v>
      </c>
      <c r="AZ72" s="195">
        <v>39762.439024390245</v>
      </c>
      <c r="BA72" s="195">
        <v>446</v>
      </c>
      <c r="BB72" s="195">
        <v>49456.380000000005</v>
      </c>
    </row>
    <row r="73" spans="1:54" ht="15">
      <c r="A73" s="196"/>
      <c r="B73" s="206"/>
      <c r="C73" s="206"/>
      <c r="D73" s="678"/>
      <c r="E73" s="206"/>
      <c r="F73" s="208"/>
      <c r="G73" s="207"/>
      <c r="H73" s="1017"/>
      <c r="I73" s="1017"/>
      <c r="J73" s="1017"/>
      <c r="L73" s="1019"/>
      <c r="S73" s="1018">
        <f>G73-R73</f>
        <v>0</v>
      </c>
    </row>
    <row r="74" spans="1:54" ht="15">
      <c r="A74" s="196"/>
      <c r="B74" s="206"/>
      <c r="C74" s="206"/>
      <c r="D74" s="678"/>
      <c r="E74" s="206"/>
      <c r="F74" s="208"/>
      <c r="G74" s="207"/>
      <c r="H74" s="1017"/>
      <c r="I74" s="1017"/>
      <c r="J74" s="1017"/>
      <c r="L74" s="1019"/>
      <c r="S74" s="1018">
        <f>G74-R74</f>
        <v>0</v>
      </c>
    </row>
    <row r="75" spans="1:54" ht="15">
      <c r="A75" s="196"/>
      <c r="B75" s="206"/>
      <c r="C75" s="206"/>
      <c r="D75" s="678"/>
      <c r="E75" s="206"/>
      <c r="F75" s="208"/>
      <c r="G75" s="207"/>
      <c r="H75" s="1017"/>
      <c r="I75" s="1017"/>
      <c r="J75" s="1017"/>
      <c r="L75" s="1019"/>
    </row>
    <row r="76" spans="1:54" ht="15">
      <c r="A76" s="196"/>
      <c r="B76" s="206"/>
      <c r="C76" s="206"/>
      <c r="D76" s="678"/>
      <c r="E76" s="206"/>
      <c r="F76" s="208"/>
      <c r="G76" s="207"/>
      <c r="H76" s="1017"/>
      <c r="I76" s="1017"/>
      <c r="J76" s="1017"/>
      <c r="L76" s="1019"/>
    </row>
    <row r="77" spans="1:54" ht="15">
      <c r="A77" s="196"/>
      <c r="B77" s="206"/>
      <c r="C77" s="206"/>
      <c r="D77" s="678"/>
      <c r="E77" s="206"/>
      <c r="F77" s="208"/>
      <c r="G77" s="207"/>
      <c r="H77" s="1017"/>
      <c r="I77" s="1017"/>
      <c r="J77" s="1017"/>
      <c r="L77" s="1019"/>
    </row>
    <row r="78" spans="1:54" ht="15">
      <c r="A78" s="196"/>
      <c r="B78" s="680"/>
      <c r="C78" s="206"/>
      <c r="D78" s="678"/>
      <c r="E78" s="206"/>
      <c r="F78" s="206"/>
      <c r="G78" s="207"/>
      <c r="H78" s="1017"/>
      <c r="I78" s="1017"/>
      <c r="J78" s="1017"/>
    </row>
    <row r="79" spans="1:54" ht="15">
      <c r="A79" s="196"/>
      <c r="B79" s="680"/>
      <c r="C79" s="206"/>
      <c r="D79" s="678"/>
      <c r="E79" s="206"/>
      <c r="F79" s="206"/>
      <c r="G79" s="207"/>
      <c r="H79" s="1017"/>
      <c r="I79" s="1017"/>
      <c r="J79" s="1017"/>
    </row>
    <row r="80" spans="1:54" ht="15">
      <c r="A80" s="196"/>
      <c r="B80" s="680"/>
      <c r="C80" s="206"/>
      <c r="D80" s="678"/>
      <c r="E80" s="206"/>
      <c r="F80" s="206"/>
      <c r="G80" s="207"/>
      <c r="H80" s="1017"/>
      <c r="I80" s="1017"/>
      <c r="J80" s="1017"/>
    </row>
    <row r="81" spans="2:19" s="204" customFormat="1" ht="15">
      <c r="B81" s="205"/>
      <c r="C81" s="205"/>
      <c r="D81" s="205"/>
      <c r="E81" s="205"/>
      <c r="F81" s="195"/>
      <c r="H81" s="1017"/>
      <c r="I81" s="1017"/>
      <c r="J81" s="1021"/>
      <c r="R81" s="1022"/>
      <c r="S81" s="1022"/>
    </row>
    <row r="82" spans="2:19" s="204" customFormat="1" ht="15">
      <c r="B82" s="205"/>
      <c r="C82" s="205"/>
      <c r="D82" s="205"/>
      <c r="E82" s="205"/>
      <c r="F82" s="195"/>
      <c r="H82" s="1017"/>
      <c r="I82" s="1017"/>
      <c r="J82" s="1021"/>
      <c r="R82" s="1022"/>
      <c r="S82" s="1022"/>
    </row>
    <row r="83" spans="2:19" s="204" customFormat="1" ht="15">
      <c r="B83" s="205"/>
      <c r="C83" s="205"/>
      <c r="D83" s="205"/>
      <c r="E83" s="205"/>
      <c r="F83" s="195"/>
      <c r="H83" s="1017"/>
      <c r="I83" s="1021"/>
      <c r="J83" s="1021"/>
      <c r="R83" s="1022"/>
      <c r="S83" s="1022"/>
    </row>
    <row r="84" spans="2:19" s="204" customFormat="1" ht="15">
      <c r="B84" s="205"/>
      <c r="C84" s="205"/>
      <c r="D84" s="205"/>
      <c r="E84" s="205"/>
      <c r="F84" s="195"/>
      <c r="H84" s="1017"/>
      <c r="I84" s="1021"/>
      <c r="J84" s="1021"/>
      <c r="R84" s="1022"/>
      <c r="S84" s="1022"/>
    </row>
    <row r="85" spans="2:19" s="204" customFormat="1" ht="15">
      <c r="B85" s="205"/>
      <c r="C85" s="205"/>
      <c r="D85" s="205"/>
      <c r="E85" s="205"/>
      <c r="F85" s="195"/>
      <c r="H85" s="1017"/>
      <c r="I85" s="1021"/>
      <c r="J85" s="1021"/>
      <c r="R85" s="1022"/>
      <c r="S85" s="1022"/>
    </row>
    <row r="86" spans="2:19" s="204" customFormat="1" ht="15">
      <c r="B86" s="205"/>
      <c r="C86" s="205"/>
      <c r="D86" s="205"/>
      <c r="E86" s="205"/>
      <c r="F86" s="195"/>
      <c r="H86" s="1017"/>
      <c r="I86" s="1021"/>
      <c r="J86" s="1021"/>
      <c r="R86" s="1022"/>
      <c r="S86" s="1022"/>
    </row>
    <row r="87" spans="2:19" s="204" customFormat="1" ht="15">
      <c r="B87" s="205"/>
      <c r="C87" s="205"/>
      <c r="D87" s="205"/>
      <c r="E87" s="205"/>
      <c r="F87" s="195"/>
      <c r="H87" s="1017"/>
      <c r="I87" s="1021"/>
      <c r="J87" s="1021"/>
      <c r="R87" s="1022"/>
      <c r="S87" s="1022"/>
    </row>
    <row r="88" spans="2:19" s="204" customFormat="1" ht="15">
      <c r="B88" s="205"/>
      <c r="C88" s="205"/>
      <c r="D88" s="205"/>
      <c r="E88" s="205"/>
      <c r="F88" s="195"/>
      <c r="H88" s="1017"/>
      <c r="I88" s="1021"/>
      <c r="J88" s="1021"/>
      <c r="R88" s="1022"/>
      <c r="S88" s="1022"/>
    </row>
    <row r="89" spans="2:19" s="204" customFormat="1" ht="15">
      <c r="B89" s="205"/>
      <c r="C89" s="205"/>
      <c r="D89" s="205"/>
      <c r="E89" s="205"/>
      <c r="F89" s="195"/>
      <c r="H89" s="1017"/>
      <c r="I89" s="1021"/>
      <c r="J89" s="1021"/>
      <c r="R89" s="1022"/>
      <c r="S89" s="1022"/>
    </row>
    <row r="90" spans="2:19" s="204" customFormat="1" ht="15">
      <c r="B90" s="205"/>
      <c r="C90" s="205"/>
      <c r="D90" s="205"/>
      <c r="E90" s="205"/>
      <c r="F90" s="195"/>
      <c r="H90" s="1017"/>
      <c r="I90" s="1021"/>
      <c r="J90" s="1021"/>
      <c r="R90" s="1022"/>
      <c r="S90" s="1022"/>
    </row>
    <row r="91" spans="2:19" s="204" customFormat="1" ht="15">
      <c r="B91" s="205"/>
      <c r="C91" s="205"/>
      <c r="D91" s="205"/>
      <c r="E91" s="205"/>
      <c r="F91" s="195"/>
      <c r="H91" s="1017"/>
      <c r="I91" s="1021"/>
      <c r="J91" s="1021"/>
      <c r="R91" s="1022"/>
      <c r="S91" s="1022"/>
    </row>
    <row r="92" spans="2:19" s="204" customFormat="1" ht="15">
      <c r="B92" s="205"/>
      <c r="C92" s="205"/>
      <c r="D92" s="205"/>
      <c r="E92" s="205"/>
      <c r="F92" s="195"/>
      <c r="H92" s="1017"/>
      <c r="I92" s="1021"/>
      <c r="J92" s="1021"/>
      <c r="R92" s="1022"/>
      <c r="S92" s="1022"/>
    </row>
    <row r="93" spans="2:19" s="204" customFormat="1" ht="15">
      <c r="B93" s="205"/>
      <c r="C93" s="205"/>
      <c r="D93" s="205"/>
      <c r="E93" s="205"/>
      <c r="F93" s="195"/>
      <c r="H93" s="1017"/>
      <c r="I93" s="1021"/>
      <c r="J93" s="1021"/>
      <c r="R93" s="1022"/>
      <c r="S93" s="1022"/>
    </row>
    <row r="94" spans="2:19" s="204" customFormat="1" ht="15">
      <c r="B94" s="205"/>
      <c r="C94" s="205"/>
      <c r="D94" s="205"/>
      <c r="E94" s="205"/>
      <c r="F94" s="195"/>
      <c r="H94" s="1017"/>
      <c r="I94" s="1021"/>
      <c r="J94" s="1021"/>
      <c r="R94" s="1022"/>
      <c r="S94" s="1022"/>
    </row>
    <row r="95" spans="2:19" s="204" customFormat="1" ht="15">
      <c r="B95" s="205"/>
      <c r="C95" s="205"/>
      <c r="D95" s="205"/>
      <c r="E95" s="205"/>
      <c r="F95" s="195"/>
      <c r="H95" s="1017"/>
      <c r="I95" s="1021"/>
      <c r="J95" s="1021"/>
      <c r="R95" s="1022"/>
      <c r="S95" s="1022"/>
    </row>
    <row r="96" spans="2:19" s="204" customFormat="1" ht="15">
      <c r="B96" s="205"/>
      <c r="C96" s="205"/>
      <c r="D96" s="205"/>
      <c r="E96" s="205"/>
      <c r="F96" s="195"/>
      <c r="H96" s="1017"/>
      <c r="I96" s="1021"/>
      <c r="J96" s="1021"/>
      <c r="R96" s="1022"/>
      <c r="S96" s="1022"/>
    </row>
    <row r="97" spans="2:19" s="204" customFormat="1" ht="15">
      <c r="B97" s="205"/>
      <c r="C97" s="205"/>
      <c r="D97" s="205"/>
      <c r="E97" s="205"/>
      <c r="F97" s="195"/>
      <c r="H97" s="1017"/>
      <c r="I97" s="1021"/>
      <c r="J97" s="1021"/>
      <c r="R97" s="1022"/>
      <c r="S97" s="1022"/>
    </row>
    <row r="98" spans="2:19" s="204" customFormat="1" ht="15">
      <c r="B98" s="205"/>
      <c r="C98" s="205"/>
      <c r="D98" s="205"/>
      <c r="E98" s="205"/>
      <c r="F98" s="195"/>
      <c r="H98" s="1017"/>
      <c r="I98" s="1021"/>
      <c r="J98" s="1021"/>
      <c r="R98" s="1022"/>
      <c r="S98" s="1022"/>
    </row>
    <row r="99" spans="2:19" s="204" customFormat="1" ht="15">
      <c r="B99" s="205"/>
      <c r="C99" s="205"/>
      <c r="D99" s="205"/>
      <c r="E99" s="205"/>
      <c r="F99" s="195"/>
      <c r="H99" s="1017"/>
      <c r="I99" s="1021"/>
      <c r="J99" s="1021"/>
      <c r="R99" s="1022"/>
      <c r="S99" s="1022"/>
    </row>
    <row r="100" spans="2:19" s="204" customFormat="1" ht="15">
      <c r="B100" s="205"/>
      <c r="C100" s="205"/>
      <c r="D100" s="205"/>
      <c r="E100" s="205"/>
      <c r="F100" s="195"/>
      <c r="H100" s="1017"/>
      <c r="I100" s="1021"/>
      <c r="J100" s="1021"/>
      <c r="R100" s="1022"/>
      <c r="S100" s="1022"/>
    </row>
    <row r="101" spans="2:19" s="204" customFormat="1" ht="15">
      <c r="B101" s="205"/>
      <c r="C101" s="205"/>
      <c r="D101" s="205"/>
      <c r="E101" s="205"/>
      <c r="F101" s="195"/>
      <c r="H101" s="1017"/>
      <c r="I101" s="1021"/>
      <c r="J101" s="1021"/>
      <c r="R101" s="1022"/>
      <c r="S101" s="1022"/>
    </row>
    <row r="102" spans="2:19" s="204" customFormat="1" ht="15">
      <c r="B102" s="205"/>
      <c r="C102" s="205"/>
      <c r="D102" s="205"/>
      <c r="E102" s="205"/>
      <c r="F102" s="195"/>
      <c r="H102" s="1021"/>
      <c r="I102" s="1021"/>
      <c r="J102" s="1021"/>
      <c r="R102" s="1022"/>
      <c r="S102" s="1022"/>
    </row>
    <row r="103" spans="2:19" s="204" customFormat="1" ht="15">
      <c r="B103" s="205"/>
      <c r="C103" s="205"/>
      <c r="D103" s="205"/>
      <c r="E103" s="205"/>
      <c r="F103" s="195"/>
      <c r="H103" s="1021"/>
      <c r="I103" s="1021"/>
      <c r="J103" s="1021"/>
      <c r="R103" s="1022"/>
      <c r="S103" s="1022"/>
    </row>
    <row r="104" spans="2:19" s="204" customFormat="1" ht="15">
      <c r="B104" s="205"/>
      <c r="C104" s="205"/>
      <c r="D104" s="205"/>
      <c r="E104" s="205"/>
      <c r="F104" s="195"/>
      <c r="H104" s="1021"/>
      <c r="I104" s="1021"/>
      <c r="J104" s="1021"/>
      <c r="R104" s="1022"/>
      <c r="S104" s="1022"/>
    </row>
    <row r="105" spans="2:19" s="204" customFormat="1" ht="15">
      <c r="B105" s="205"/>
      <c r="C105" s="205"/>
      <c r="D105" s="205"/>
      <c r="E105" s="205"/>
      <c r="F105" s="195"/>
      <c r="H105" s="1021"/>
      <c r="I105" s="1021"/>
      <c r="J105" s="1021"/>
      <c r="R105" s="1022"/>
      <c r="S105" s="1022"/>
    </row>
    <row r="106" spans="2:19" s="204" customFormat="1" ht="15">
      <c r="B106" s="205"/>
      <c r="C106" s="205"/>
      <c r="D106" s="205"/>
      <c r="E106" s="205"/>
      <c r="F106" s="195"/>
      <c r="H106" s="1021"/>
      <c r="I106" s="1021"/>
      <c r="J106" s="1021"/>
      <c r="R106" s="1022"/>
      <c r="S106" s="1022"/>
    </row>
    <row r="107" spans="2:19" s="204" customFormat="1" ht="15">
      <c r="B107" s="205"/>
      <c r="C107" s="205"/>
      <c r="D107" s="205"/>
      <c r="E107" s="205"/>
      <c r="F107" s="195"/>
      <c r="H107" s="1021"/>
      <c r="I107" s="1021"/>
      <c r="J107" s="1021"/>
      <c r="R107" s="1022"/>
      <c r="S107" s="1022"/>
    </row>
    <row r="108" spans="2:19" s="204" customFormat="1" ht="15">
      <c r="B108" s="205"/>
      <c r="C108" s="205"/>
      <c r="D108" s="205"/>
      <c r="E108" s="205"/>
      <c r="F108" s="195"/>
      <c r="H108" s="1021"/>
      <c r="I108" s="1021"/>
      <c r="J108" s="1021"/>
      <c r="R108" s="1022"/>
      <c r="S108" s="1022"/>
    </row>
    <row r="109" spans="2:19" s="204" customFormat="1" ht="15">
      <c r="B109" s="205"/>
      <c r="C109" s="205"/>
      <c r="D109" s="205"/>
      <c r="E109" s="205"/>
      <c r="F109" s="195"/>
      <c r="H109" s="1021"/>
      <c r="I109" s="1021"/>
      <c r="J109" s="1021"/>
      <c r="R109" s="1022"/>
      <c r="S109" s="1022"/>
    </row>
    <row r="110" spans="2:19" s="204" customFormat="1" ht="15">
      <c r="B110" s="205"/>
      <c r="C110" s="205"/>
      <c r="D110" s="205"/>
      <c r="E110" s="205"/>
      <c r="F110" s="195"/>
      <c r="H110" s="1021"/>
      <c r="I110" s="1021"/>
      <c r="J110" s="1021"/>
      <c r="R110" s="1022"/>
      <c r="S110" s="1022"/>
    </row>
    <row r="111" spans="2:19" s="204" customFormat="1" ht="15">
      <c r="B111" s="205"/>
      <c r="C111" s="205"/>
      <c r="D111" s="205"/>
      <c r="E111" s="205"/>
      <c r="F111" s="195"/>
      <c r="H111" s="1021"/>
      <c r="I111" s="1021"/>
      <c r="J111" s="1021"/>
      <c r="R111" s="1022"/>
      <c r="S111" s="1022"/>
    </row>
    <row r="112" spans="2:19" s="204" customFormat="1" ht="15">
      <c r="B112" s="205"/>
      <c r="C112" s="205"/>
      <c r="D112" s="205"/>
      <c r="E112" s="205"/>
      <c r="F112" s="195"/>
      <c r="H112" s="1021"/>
      <c r="I112" s="1021"/>
      <c r="J112" s="1021"/>
      <c r="R112" s="1022"/>
      <c r="S112" s="1022"/>
    </row>
    <row r="113" spans="2:19" s="204" customFormat="1" ht="15">
      <c r="B113" s="205"/>
      <c r="C113" s="205"/>
      <c r="D113" s="205"/>
      <c r="E113" s="205"/>
      <c r="F113" s="195"/>
      <c r="H113" s="1021"/>
      <c r="I113" s="1021"/>
      <c r="J113" s="1021"/>
      <c r="R113" s="1022"/>
      <c r="S113" s="1022"/>
    </row>
    <row r="114" spans="2:19" s="204" customFormat="1" ht="15">
      <c r="B114" s="205"/>
      <c r="C114" s="205"/>
      <c r="D114" s="205"/>
      <c r="E114" s="205"/>
      <c r="F114" s="195"/>
      <c r="H114" s="1021"/>
      <c r="I114" s="1021"/>
      <c r="J114" s="1021"/>
      <c r="R114" s="1022"/>
      <c r="S114" s="1022"/>
    </row>
    <row r="115" spans="2:19" s="204" customFormat="1" ht="15">
      <c r="B115" s="205"/>
      <c r="C115" s="205"/>
      <c r="D115" s="205"/>
      <c r="E115" s="205"/>
      <c r="F115" s="195"/>
      <c r="H115" s="1021"/>
      <c r="I115" s="1021"/>
      <c r="J115" s="1021"/>
      <c r="R115" s="1022"/>
      <c r="S115" s="1022"/>
    </row>
    <row r="116" spans="2:19" s="204" customFormat="1" ht="15">
      <c r="B116" s="205"/>
      <c r="C116" s="205"/>
      <c r="D116" s="205"/>
      <c r="E116" s="205"/>
      <c r="F116" s="195"/>
      <c r="H116" s="1021"/>
      <c r="I116" s="1021"/>
      <c r="J116" s="1021"/>
      <c r="R116" s="1022"/>
      <c r="S116" s="1022"/>
    </row>
    <row r="117" spans="2:19" s="204" customFormat="1" ht="15">
      <c r="B117" s="205"/>
      <c r="C117" s="205"/>
      <c r="D117" s="205"/>
      <c r="E117" s="205"/>
      <c r="F117" s="195"/>
      <c r="H117" s="1021"/>
      <c r="I117" s="1021"/>
      <c r="J117" s="1021"/>
      <c r="R117" s="1022"/>
      <c r="S117" s="1022"/>
    </row>
    <row r="118" spans="2:19" s="204" customFormat="1" ht="15">
      <c r="B118" s="205"/>
      <c r="C118" s="205"/>
      <c r="D118" s="205"/>
      <c r="E118" s="205"/>
      <c r="F118" s="195"/>
      <c r="H118" s="1021"/>
      <c r="I118" s="1021"/>
      <c r="J118" s="1021"/>
      <c r="R118" s="1022"/>
      <c r="S118" s="1022"/>
    </row>
    <row r="119" spans="2:19" s="204" customFormat="1" ht="15">
      <c r="B119" s="205"/>
      <c r="C119" s="205"/>
      <c r="D119" s="205"/>
      <c r="E119" s="205"/>
      <c r="F119" s="195"/>
      <c r="H119" s="1021"/>
      <c r="I119" s="1021"/>
      <c r="J119" s="1021"/>
      <c r="R119" s="1022"/>
      <c r="S119" s="1022"/>
    </row>
    <row r="120" spans="2:19" s="204" customFormat="1" ht="15">
      <c r="B120" s="205"/>
      <c r="C120" s="205"/>
      <c r="D120" s="205"/>
      <c r="E120" s="205"/>
      <c r="F120" s="195"/>
      <c r="H120" s="1021"/>
      <c r="I120" s="1021"/>
      <c r="J120" s="1021"/>
      <c r="R120" s="1022"/>
      <c r="S120" s="1022"/>
    </row>
    <row r="121" spans="2:19" s="204" customFormat="1" ht="15">
      <c r="B121" s="205"/>
      <c r="C121" s="205"/>
      <c r="D121" s="205"/>
      <c r="E121" s="205"/>
      <c r="F121" s="195"/>
      <c r="H121" s="1021"/>
      <c r="I121" s="1021"/>
      <c r="J121" s="1021"/>
      <c r="R121" s="1022"/>
      <c r="S121" s="1022"/>
    </row>
    <row r="122" spans="2:19" s="204" customFormat="1" ht="15">
      <c r="B122" s="205"/>
      <c r="C122" s="205"/>
      <c r="D122" s="205"/>
      <c r="E122" s="205"/>
      <c r="F122" s="195"/>
      <c r="H122" s="1021"/>
      <c r="I122" s="1021"/>
      <c r="J122" s="1021"/>
      <c r="R122" s="1022"/>
      <c r="S122" s="1022"/>
    </row>
    <row r="123" spans="2:19" s="204" customFormat="1" ht="15">
      <c r="B123" s="205"/>
      <c r="C123" s="205"/>
      <c r="D123" s="205"/>
      <c r="E123" s="205"/>
      <c r="F123" s="195"/>
      <c r="H123" s="1021"/>
      <c r="I123" s="1021"/>
      <c r="J123" s="1021"/>
      <c r="R123" s="1022"/>
      <c r="S123" s="1022"/>
    </row>
    <row r="124" spans="2:19" s="204" customFormat="1" ht="15">
      <c r="B124" s="205"/>
      <c r="C124" s="205"/>
      <c r="D124" s="205"/>
      <c r="E124" s="205"/>
      <c r="F124" s="195"/>
      <c r="H124" s="1021"/>
      <c r="I124" s="1021"/>
      <c r="J124" s="1021"/>
      <c r="R124" s="1022"/>
      <c r="S124" s="1022"/>
    </row>
    <row r="125" spans="2:19" s="204" customFormat="1" ht="15">
      <c r="B125" s="205"/>
      <c r="C125" s="205"/>
      <c r="D125" s="205"/>
      <c r="E125" s="205"/>
      <c r="F125" s="195"/>
      <c r="H125" s="1021"/>
      <c r="I125" s="1021"/>
      <c r="J125" s="1021"/>
      <c r="R125" s="1022"/>
      <c r="S125" s="1022"/>
    </row>
    <row r="126" spans="2:19" s="204" customFormat="1" ht="15">
      <c r="B126" s="205"/>
      <c r="C126" s="205"/>
      <c r="D126" s="205"/>
      <c r="E126" s="205"/>
      <c r="F126" s="195"/>
      <c r="H126" s="1021"/>
      <c r="I126" s="1021"/>
      <c r="J126" s="1021"/>
      <c r="R126" s="1022"/>
      <c r="S126" s="1022"/>
    </row>
    <row r="127" spans="2:19" s="204" customFormat="1" ht="15">
      <c r="B127" s="205"/>
      <c r="C127" s="205"/>
      <c r="D127" s="205"/>
      <c r="E127" s="205"/>
      <c r="F127" s="195"/>
      <c r="H127" s="1021"/>
      <c r="I127" s="1021"/>
      <c r="J127" s="1021"/>
      <c r="R127" s="1022"/>
      <c r="S127" s="1022"/>
    </row>
    <row r="128" spans="2:19" s="204" customFormat="1" ht="15">
      <c r="B128" s="205"/>
      <c r="C128" s="205"/>
      <c r="D128" s="205"/>
      <c r="E128" s="205"/>
      <c r="F128" s="195"/>
      <c r="H128" s="1021"/>
      <c r="I128" s="1021"/>
      <c r="J128" s="1021"/>
      <c r="R128" s="1022"/>
      <c r="S128" s="1022"/>
    </row>
    <row r="129" spans="2:19" s="204" customFormat="1" ht="15">
      <c r="B129" s="205"/>
      <c r="C129" s="205"/>
      <c r="D129" s="205"/>
      <c r="E129" s="205"/>
      <c r="F129" s="195"/>
      <c r="H129" s="1021"/>
      <c r="I129" s="1021"/>
      <c r="J129" s="1021"/>
      <c r="R129" s="1022"/>
      <c r="S129" s="1022"/>
    </row>
    <row r="130" spans="2:19" s="204" customFormat="1" ht="15">
      <c r="B130" s="205"/>
      <c r="C130" s="205"/>
      <c r="D130" s="205"/>
      <c r="E130" s="205"/>
      <c r="F130" s="195"/>
      <c r="H130" s="1021"/>
      <c r="I130" s="1021"/>
      <c r="J130" s="1021"/>
      <c r="R130" s="1022"/>
      <c r="S130" s="1022"/>
    </row>
    <row r="131" spans="2:19" s="204" customFormat="1" ht="15">
      <c r="B131" s="205"/>
      <c r="C131" s="205"/>
      <c r="D131" s="205"/>
      <c r="E131" s="205"/>
      <c r="F131" s="195"/>
      <c r="H131" s="1021"/>
      <c r="I131" s="1021"/>
      <c r="J131" s="1021"/>
      <c r="R131" s="1022"/>
      <c r="S131" s="1022"/>
    </row>
    <row r="132" spans="2:19" s="204" customFormat="1" ht="15">
      <c r="B132" s="205"/>
      <c r="C132" s="205"/>
      <c r="D132" s="205"/>
      <c r="E132" s="205"/>
      <c r="F132" s="195"/>
      <c r="H132" s="1021"/>
      <c r="I132" s="1021"/>
      <c r="J132" s="1021"/>
      <c r="R132" s="1022"/>
      <c r="S132" s="1022"/>
    </row>
    <row r="133" spans="2:19" s="204" customFormat="1" ht="15">
      <c r="B133" s="205"/>
      <c r="C133" s="205"/>
      <c r="D133" s="205"/>
      <c r="E133" s="205"/>
      <c r="F133" s="195"/>
      <c r="H133" s="1021"/>
      <c r="I133" s="1021"/>
      <c r="J133" s="1021"/>
      <c r="R133" s="1022"/>
      <c r="S133" s="1022"/>
    </row>
    <row r="134" spans="2:19" s="204" customFormat="1" ht="15">
      <c r="B134" s="205"/>
      <c r="C134" s="205"/>
      <c r="D134" s="205"/>
      <c r="E134" s="205"/>
      <c r="F134" s="195"/>
      <c r="H134" s="1021"/>
      <c r="I134" s="1021"/>
      <c r="J134" s="1021"/>
      <c r="R134" s="1022"/>
      <c r="S134" s="1022"/>
    </row>
    <row r="135" spans="2:19" s="204" customFormat="1" ht="15">
      <c r="B135" s="205"/>
      <c r="C135" s="205"/>
      <c r="D135" s="205"/>
      <c r="E135" s="205"/>
      <c r="F135" s="195"/>
      <c r="H135" s="1021"/>
      <c r="I135" s="1021"/>
      <c r="J135" s="1021"/>
      <c r="R135" s="1022"/>
      <c r="S135" s="1022"/>
    </row>
    <row r="136" spans="2:19" s="204" customFormat="1" ht="15">
      <c r="B136" s="205"/>
      <c r="C136" s="205"/>
      <c r="D136" s="205"/>
      <c r="E136" s="205"/>
      <c r="F136" s="195"/>
      <c r="H136" s="1021"/>
      <c r="I136" s="1021"/>
      <c r="J136" s="1021"/>
      <c r="R136" s="1022"/>
      <c r="S136" s="1022"/>
    </row>
    <row r="137" spans="2:19" s="204" customFormat="1" ht="15">
      <c r="B137" s="205"/>
      <c r="C137" s="205"/>
      <c r="D137" s="205"/>
      <c r="E137" s="205"/>
      <c r="F137" s="195"/>
      <c r="H137" s="1021"/>
      <c r="I137" s="1021"/>
      <c r="J137" s="1021"/>
      <c r="R137" s="1022"/>
      <c r="S137" s="1022"/>
    </row>
    <row r="138" spans="2:19" s="204" customFormat="1" ht="15">
      <c r="B138" s="205"/>
      <c r="C138" s="205"/>
      <c r="D138" s="205"/>
      <c r="E138" s="205"/>
      <c r="F138" s="195"/>
      <c r="H138" s="1021"/>
      <c r="I138" s="1021"/>
      <c r="J138" s="1021"/>
      <c r="R138" s="1022"/>
      <c r="S138" s="1022"/>
    </row>
    <row r="139" spans="2:19" s="204" customFormat="1" ht="15">
      <c r="B139" s="205"/>
      <c r="C139" s="205"/>
      <c r="D139" s="205"/>
      <c r="E139" s="205"/>
      <c r="F139" s="195"/>
      <c r="H139" s="1021"/>
      <c r="I139" s="1021"/>
      <c r="J139" s="1021"/>
      <c r="R139" s="1022"/>
      <c r="S139" s="1022"/>
    </row>
    <row r="140" spans="2:19" s="204" customFormat="1" ht="15">
      <c r="B140" s="205"/>
      <c r="C140" s="205"/>
      <c r="D140" s="205"/>
      <c r="E140" s="205"/>
      <c r="F140" s="195"/>
      <c r="H140" s="1021"/>
      <c r="I140" s="1021"/>
      <c r="J140" s="1021"/>
      <c r="R140" s="1022"/>
      <c r="S140" s="1022"/>
    </row>
    <row r="141" spans="2:19" s="204" customFormat="1" ht="15">
      <c r="B141" s="205"/>
      <c r="C141" s="205"/>
      <c r="D141" s="205"/>
      <c r="E141" s="205"/>
      <c r="F141" s="195"/>
      <c r="H141" s="1021"/>
      <c r="I141" s="1021"/>
      <c r="J141" s="1021"/>
      <c r="R141" s="1022"/>
      <c r="S141" s="1022"/>
    </row>
    <row r="142" spans="2:19" s="204" customFormat="1" ht="15">
      <c r="B142" s="205"/>
      <c r="C142" s="205"/>
      <c r="D142" s="205"/>
      <c r="E142" s="205"/>
      <c r="F142" s="195"/>
      <c r="H142" s="1021"/>
      <c r="I142" s="1021"/>
      <c r="J142" s="1021"/>
      <c r="R142" s="1022"/>
      <c r="S142" s="1022"/>
    </row>
    <row r="143" spans="2:19" s="204" customFormat="1" ht="15">
      <c r="B143" s="205"/>
      <c r="C143" s="205"/>
      <c r="D143" s="205"/>
      <c r="E143" s="205"/>
      <c r="F143" s="195"/>
      <c r="H143" s="1021"/>
      <c r="I143" s="1021"/>
      <c r="J143" s="1021"/>
      <c r="R143" s="1022"/>
      <c r="S143" s="1022"/>
    </row>
    <row r="144" spans="2:19" s="204" customFormat="1" ht="15">
      <c r="B144" s="205"/>
      <c r="C144" s="205"/>
      <c r="D144" s="205"/>
      <c r="E144" s="205"/>
      <c r="F144" s="195"/>
      <c r="H144" s="1021"/>
      <c r="I144" s="1021"/>
      <c r="J144" s="1021"/>
      <c r="R144" s="1022"/>
      <c r="S144" s="1022"/>
    </row>
    <row r="145" spans="2:19" s="204" customFormat="1" ht="15">
      <c r="B145" s="205"/>
      <c r="C145" s="205"/>
      <c r="D145" s="205"/>
      <c r="E145" s="205"/>
      <c r="F145" s="195"/>
      <c r="H145" s="1021"/>
      <c r="I145" s="1021"/>
      <c r="J145" s="1021"/>
      <c r="R145" s="1022"/>
      <c r="S145" s="1022"/>
    </row>
    <row r="146" spans="2:19" s="204" customFormat="1" ht="15">
      <c r="B146" s="205"/>
      <c r="C146" s="205"/>
      <c r="D146" s="205"/>
      <c r="E146" s="205"/>
      <c r="F146" s="195"/>
      <c r="H146" s="1021"/>
      <c r="I146" s="1021"/>
      <c r="J146" s="1021"/>
      <c r="R146" s="1022"/>
      <c r="S146" s="1022"/>
    </row>
    <row r="147" spans="2:19" s="204" customFormat="1" ht="15">
      <c r="B147" s="205"/>
      <c r="C147" s="205"/>
      <c r="D147" s="205"/>
      <c r="E147" s="205"/>
      <c r="F147" s="195"/>
      <c r="H147" s="1021"/>
      <c r="I147" s="1021"/>
      <c r="J147" s="1021"/>
      <c r="R147" s="1022"/>
      <c r="S147" s="1022"/>
    </row>
    <row r="148" spans="2:19" s="204" customFormat="1" ht="15">
      <c r="B148" s="205"/>
      <c r="C148" s="205"/>
      <c r="D148" s="205"/>
      <c r="E148" s="205"/>
      <c r="F148" s="195"/>
      <c r="H148" s="1021"/>
      <c r="I148" s="1021"/>
      <c r="J148" s="1021"/>
      <c r="R148" s="1022"/>
      <c r="S148" s="1022"/>
    </row>
    <row r="149" spans="2:19" s="204" customFormat="1" ht="15">
      <c r="B149" s="205"/>
      <c r="C149" s="205"/>
      <c r="D149" s="205"/>
      <c r="E149" s="205"/>
      <c r="F149" s="195"/>
      <c r="H149" s="1021"/>
      <c r="I149" s="1021"/>
      <c r="J149" s="1021"/>
      <c r="R149" s="1022"/>
      <c r="S149" s="1022"/>
    </row>
    <row r="150" spans="2:19" s="204" customFormat="1" ht="15">
      <c r="B150" s="205"/>
      <c r="C150" s="205"/>
      <c r="D150" s="205"/>
      <c r="E150" s="205"/>
      <c r="F150" s="195"/>
      <c r="H150" s="1021"/>
      <c r="I150" s="1021"/>
      <c r="J150" s="1021"/>
      <c r="R150" s="1022"/>
      <c r="S150" s="1022"/>
    </row>
    <row r="151" spans="2:19" s="204" customFormat="1" ht="15">
      <c r="B151" s="205"/>
      <c r="C151" s="205"/>
      <c r="D151" s="205"/>
      <c r="E151" s="205"/>
      <c r="F151" s="195"/>
      <c r="H151" s="1021"/>
      <c r="I151" s="1021"/>
      <c r="J151" s="1021"/>
      <c r="R151" s="1022"/>
      <c r="S151" s="1022"/>
    </row>
    <row r="152" spans="2:19" s="204" customFormat="1" ht="15">
      <c r="B152" s="205"/>
      <c r="C152" s="205"/>
      <c r="D152" s="205"/>
      <c r="E152" s="205"/>
      <c r="F152" s="195"/>
      <c r="H152" s="1021"/>
      <c r="I152" s="1021"/>
      <c r="J152" s="1021"/>
      <c r="R152" s="1022"/>
      <c r="S152" s="1022"/>
    </row>
    <row r="153" spans="2:19" s="204" customFormat="1" ht="15">
      <c r="B153" s="205"/>
      <c r="C153" s="205"/>
      <c r="D153" s="205"/>
      <c r="E153" s="205"/>
      <c r="F153" s="195"/>
      <c r="H153" s="1021"/>
      <c r="I153" s="1021"/>
      <c r="J153" s="1021"/>
      <c r="R153" s="1022"/>
      <c r="S153" s="1022"/>
    </row>
    <row r="154" spans="2:19" s="204" customFormat="1" ht="15">
      <c r="B154" s="205"/>
      <c r="C154" s="205"/>
      <c r="D154" s="205"/>
      <c r="E154" s="205"/>
      <c r="F154" s="195"/>
      <c r="H154" s="1021"/>
      <c r="I154" s="1021"/>
      <c r="J154" s="1021"/>
      <c r="R154" s="1022"/>
      <c r="S154" s="1022"/>
    </row>
    <row r="155" spans="2:19" s="204" customFormat="1" ht="15">
      <c r="B155" s="205"/>
      <c r="C155" s="205"/>
      <c r="D155" s="205"/>
      <c r="E155" s="205"/>
      <c r="F155" s="195"/>
      <c r="H155" s="1021"/>
      <c r="I155" s="1021"/>
      <c r="J155" s="1021"/>
      <c r="R155" s="1022"/>
      <c r="S155" s="1022"/>
    </row>
    <row r="156" spans="2:19" s="204" customFormat="1" ht="15">
      <c r="B156" s="205"/>
      <c r="C156" s="205"/>
      <c r="D156" s="205"/>
      <c r="E156" s="205"/>
      <c r="F156" s="195"/>
      <c r="H156" s="1021"/>
      <c r="I156" s="1021"/>
      <c r="J156" s="1021"/>
      <c r="R156" s="1022"/>
      <c r="S156" s="1022"/>
    </row>
    <row r="157" spans="2:19" s="204" customFormat="1" ht="15">
      <c r="B157" s="205"/>
      <c r="C157" s="205"/>
      <c r="D157" s="205"/>
      <c r="E157" s="205"/>
      <c r="F157" s="195"/>
      <c r="H157" s="1021"/>
      <c r="I157" s="1021"/>
      <c r="J157" s="1021"/>
      <c r="R157" s="1022"/>
      <c r="S157" s="1022"/>
    </row>
    <row r="158" spans="2:19" s="204" customFormat="1" ht="15">
      <c r="B158" s="205"/>
      <c r="C158" s="205"/>
      <c r="D158" s="205"/>
      <c r="E158" s="205"/>
      <c r="F158" s="195"/>
      <c r="H158" s="1021"/>
      <c r="I158" s="1021"/>
      <c r="J158" s="1021"/>
      <c r="R158" s="1022"/>
      <c r="S158" s="1022"/>
    </row>
    <row r="159" spans="2:19" s="204" customFormat="1" ht="15">
      <c r="B159" s="205"/>
      <c r="C159" s="205"/>
      <c r="D159" s="205"/>
      <c r="E159" s="205"/>
      <c r="F159" s="195"/>
      <c r="H159" s="1021"/>
      <c r="I159" s="1021"/>
      <c r="J159" s="1021"/>
      <c r="R159" s="1022"/>
      <c r="S159" s="1022"/>
    </row>
    <row r="160" spans="2:19" s="204" customFormat="1" ht="15">
      <c r="B160" s="205"/>
      <c r="C160" s="205"/>
      <c r="D160" s="205"/>
      <c r="E160" s="205"/>
      <c r="F160" s="195"/>
      <c r="H160" s="1021"/>
      <c r="I160" s="1021"/>
      <c r="J160" s="1021"/>
      <c r="R160" s="1022"/>
      <c r="S160" s="1022"/>
    </row>
    <row r="161" spans="2:19" s="204" customFormat="1" ht="15">
      <c r="B161" s="205"/>
      <c r="C161" s="205"/>
      <c r="D161" s="205"/>
      <c r="E161" s="205"/>
      <c r="F161" s="195"/>
      <c r="H161" s="1021"/>
      <c r="I161" s="1021"/>
      <c r="J161" s="1021"/>
      <c r="R161" s="1022"/>
      <c r="S161" s="1022"/>
    </row>
    <row r="162" spans="2:19" s="204" customFormat="1" ht="15">
      <c r="B162" s="205"/>
      <c r="C162" s="205"/>
      <c r="D162" s="205"/>
      <c r="E162" s="205"/>
      <c r="F162" s="195"/>
      <c r="H162" s="1021"/>
      <c r="I162" s="1021"/>
      <c r="J162" s="1021"/>
      <c r="R162" s="1022"/>
      <c r="S162" s="1022"/>
    </row>
    <row r="163" spans="2:19" s="204" customFormat="1" ht="15">
      <c r="B163" s="205"/>
      <c r="C163" s="205"/>
      <c r="D163" s="205"/>
      <c r="E163" s="205"/>
      <c r="F163" s="195"/>
      <c r="H163" s="1021"/>
      <c r="I163" s="1021"/>
      <c r="J163" s="1021"/>
      <c r="R163" s="1022"/>
      <c r="S163" s="1022"/>
    </row>
    <row r="164" spans="2:19" s="204" customFormat="1" ht="15">
      <c r="B164" s="205"/>
      <c r="C164" s="205"/>
      <c r="D164" s="205"/>
      <c r="E164" s="205"/>
      <c r="F164" s="195"/>
      <c r="H164" s="1021"/>
      <c r="I164" s="1021"/>
      <c r="J164" s="1021"/>
      <c r="R164" s="1022"/>
      <c r="S164" s="1022"/>
    </row>
    <row r="165" spans="2:19" s="204" customFormat="1" ht="15">
      <c r="B165" s="205"/>
      <c r="C165" s="205"/>
      <c r="D165" s="205"/>
      <c r="E165" s="205"/>
      <c r="F165" s="195"/>
      <c r="H165" s="1021"/>
      <c r="I165" s="1021"/>
      <c r="J165" s="1021"/>
      <c r="R165" s="1022"/>
      <c r="S165" s="1022"/>
    </row>
    <row r="166" spans="2:19" s="204" customFormat="1" ht="15">
      <c r="B166" s="205"/>
      <c r="C166" s="205"/>
      <c r="D166" s="205"/>
      <c r="E166" s="205"/>
      <c r="F166" s="195"/>
      <c r="H166" s="1021"/>
      <c r="I166" s="1021"/>
      <c r="J166" s="1021"/>
      <c r="R166" s="1022"/>
      <c r="S166" s="1022"/>
    </row>
    <row r="167" spans="2:19" s="204" customFormat="1" ht="15">
      <c r="B167" s="205"/>
      <c r="C167" s="205"/>
      <c r="D167" s="205"/>
      <c r="E167" s="205"/>
      <c r="F167" s="195"/>
      <c r="H167" s="1021"/>
      <c r="I167" s="1021"/>
      <c r="J167" s="1021"/>
      <c r="R167" s="1022"/>
      <c r="S167" s="1022"/>
    </row>
    <row r="168" spans="2:19" s="204" customFormat="1" ht="15">
      <c r="B168" s="205"/>
      <c r="C168" s="205"/>
      <c r="D168" s="205"/>
      <c r="E168" s="205"/>
      <c r="F168" s="195"/>
      <c r="H168" s="1021"/>
      <c r="I168" s="1021"/>
      <c r="J168" s="1021"/>
      <c r="R168" s="1022"/>
      <c r="S168" s="1022"/>
    </row>
    <row r="169" spans="2:19" s="204" customFormat="1" ht="15">
      <c r="B169" s="205"/>
      <c r="C169" s="205"/>
      <c r="D169" s="205"/>
      <c r="E169" s="205"/>
      <c r="F169" s="195"/>
      <c r="H169" s="1021"/>
      <c r="I169" s="1021"/>
      <c r="J169" s="1021"/>
      <c r="R169" s="1022"/>
      <c r="S169" s="1022"/>
    </row>
    <row r="170" spans="2:19" s="204" customFormat="1" ht="15">
      <c r="B170" s="205"/>
      <c r="C170" s="205"/>
      <c r="D170" s="205"/>
      <c r="E170" s="205"/>
      <c r="F170" s="195"/>
      <c r="H170" s="1021"/>
      <c r="I170" s="1021"/>
      <c r="J170" s="1021"/>
      <c r="R170" s="1022"/>
      <c r="S170" s="1022"/>
    </row>
    <row r="171" spans="2:19" s="204" customFormat="1" ht="15">
      <c r="B171" s="205"/>
      <c r="C171" s="205"/>
      <c r="D171" s="205"/>
      <c r="E171" s="205"/>
      <c r="F171" s="195"/>
      <c r="H171" s="1021"/>
      <c r="I171" s="1021"/>
      <c r="J171" s="1021"/>
      <c r="R171" s="1022"/>
      <c r="S171" s="1022"/>
    </row>
    <row r="172" spans="2:19" s="204" customFormat="1" ht="15">
      <c r="B172" s="205"/>
      <c r="C172" s="205"/>
      <c r="D172" s="205"/>
      <c r="E172" s="205"/>
      <c r="F172" s="195"/>
      <c r="H172" s="1021"/>
      <c r="I172" s="1021"/>
      <c r="J172" s="1021"/>
      <c r="R172" s="1022"/>
      <c r="S172" s="1022"/>
    </row>
    <row r="173" spans="2:19" s="204" customFormat="1" ht="15">
      <c r="B173" s="205"/>
      <c r="C173" s="205"/>
      <c r="D173" s="205"/>
      <c r="E173" s="205"/>
      <c r="F173" s="195"/>
      <c r="H173" s="1021"/>
      <c r="I173" s="1021"/>
      <c r="J173" s="1021"/>
      <c r="R173" s="1022"/>
      <c r="S173" s="1022"/>
    </row>
    <row r="174" spans="2:19" s="204" customFormat="1" ht="15">
      <c r="B174" s="205"/>
      <c r="C174" s="205"/>
      <c r="D174" s="205"/>
      <c r="E174" s="205"/>
      <c r="F174" s="195"/>
      <c r="H174" s="1021"/>
      <c r="I174" s="1021"/>
      <c r="J174" s="1021"/>
      <c r="R174" s="1022"/>
      <c r="S174" s="1022"/>
    </row>
    <row r="175" spans="2:19" s="204" customFormat="1" ht="15">
      <c r="B175" s="205"/>
      <c r="C175" s="205"/>
      <c r="D175" s="205"/>
      <c r="E175" s="205"/>
      <c r="F175" s="195"/>
      <c r="H175" s="1021"/>
      <c r="I175" s="1021"/>
      <c r="J175" s="1021"/>
      <c r="R175" s="1022"/>
      <c r="S175" s="1022"/>
    </row>
    <row r="176" spans="2:19" s="204" customFormat="1" ht="15">
      <c r="B176" s="205"/>
      <c r="C176" s="205"/>
      <c r="D176" s="205"/>
      <c r="E176" s="205"/>
      <c r="F176" s="195"/>
      <c r="H176" s="1021"/>
      <c r="I176" s="1021"/>
      <c r="J176" s="1021"/>
      <c r="R176" s="1022"/>
      <c r="S176" s="1022"/>
    </row>
    <row r="177" spans="2:19" s="204" customFormat="1" ht="15">
      <c r="B177" s="205"/>
      <c r="C177" s="205"/>
      <c r="D177" s="205"/>
      <c r="E177" s="205"/>
      <c r="F177" s="195"/>
      <c r="H177" s="1021"/>
      <c r="I177" s="1021"/>
      <c r="J177" s="1021"/>
      <c r="R177" s="1022"/>
      <c r="S177" s="1022"/>
    </row>
    <row r="178" spans="2:19" s="204" customFormat="1" ht="15">
      <c r="B178" s="205"/>
      <c r="C178" s="205"/>
      <c r="D178" s="205"/>
      <c r="E178" s="205"/>
      <c r="F178" s="195"/>
      <c r="H178" s="1021"/>
      <c r="I178" s="1021"/>
      <c r="J178" s="1021"/>
      <c r="R178" s="1022"/>
      <c r="S178" s="1022"/>
    </row>
    <row r="179" spans="2:19" s="204" customFormat="1" ht="15">
      <c r="B179" s="205"/>
      <c r="C179" s="205"/>
      <c r="D179" s="205"/>
      <c r="E179" s="205"/>
      <c r="F179" s="195"/>
      <c r="H179" s="1021"/>
      <c r="I179" s="1021"/>
      <c r="J179" s="1021"/>
      <c r="R179" s="1022"/>
      <c r="S179" s="1022"/>
    </row>
    <row r="180" spans="2:19" s="204" customFormat="1" ht="15">
      <c r="B180" s="205"/>
      <c r="C180" s="205"/>
      <c r="D180" s="205"/>
      <c r="E180" s="205"/>
      <c r="F180" s="195"/>
      <c r="H180" s="1021"/>
      <c r="I180" s="1021"/>
      <c r="J180" s="1021"/>
      <c r="R180" s="1022"/>
      <c r="S180" s="1022"/>
    </row>
    <row r="181" spans="2:19" s="204" customFormat="1" ht="15">
      <c r="B181" s="205"/>
      <c r="C181" s="205"/>
      <c r="D181" s="205"/>
      <c r="E181" s="205"/>
      <c r="F181" s="195"/>
      <c r="H181" s="1021"/>
      <c r="I181" s="1021"/>
      <c r="J181" s="1021"/>
      <c r="R181" s="1022"/>
      <c r="S181" s="1022"/>
    </row>
    <row r="182" spans="2:19" s="204" customFormat="1" ht="15">
      <c r="B182" s="205"/>
      <c r="C182" s="205"/>
      <c r="D182" s="205"/>
      <c r="E182" s="205"/>
      <c r="F182" s="195"/>
      <c r="H182" s="1021"/>
      <c r="I182" s="1021"/>
      <c r="J182" s="1021"/>
      <c r="R182" s="1022"/>
      <c r="S182" s="1022"/>
    </row>
    <row r="183" spans="2:19" s="204" customFormat="1" ht="15">
      <c r="B183" s="205"/>
      <c r="C183" s="205"/>
      <c r="D183" s="205"/>
      <c r="E183" s="205"/>
      <c r="F183" s="195"/>
      <c r="H183" s="1021"/>
      <c r="I183" s="1021"/>
      <c r="J183" s="1021"/>
      <c r="R183" s="1022"/>
      <c r="S183" s="1022"/>
    </row>
    <row r="184" spans="2:19" s="204" customFormat="1" ht="15">
      <c r="B184" s="205"/>
      <c r="C184" s="205"/>
      <c r="D184" s="205"/>
      <c r="E184" s="205"/>
      <c r="F184" s="195"/>
      <c r="H184" s="1021"/>
      <c r="I184" s="1021"/>
      <c r="J184" s="1021"/>
      <c r="R184" s="1022"/>
      <c r="S184" s="1022"/>
    </row>
    <row r="185" spans="2:19" s="204" customFormat="1" ht="15">
      <c r="B185" s="205"/>
      <c r="C185" s="205"/>
      <c r="D185" s="205"/>
      <c r="E185" s="205"/>
      <c r="F185" s="195"/>
      <c r="H185" s="1021"/>
      <c r="I185" s="1021"/>
      <c r="J185" s="1021"/>
      <c r="R185" s="1022"/>
      <c r="S185" s="1022"/>
    </row>
    <row r="186" spans="2:19" s="204" customFormat="1" ht="15">
      <c r="B186" s="205"/>
      <c r="C186" s="205"/>
      <c r="D186" s="205"/>
      <c r="E186" s="205"/>
      <c r="F186" s="195"/>
      <c r="H186" s="1021"/>
      <c r="I186" s="1021"/>
      <c r="J186" s="1021"/>
      <c r="R186" s="1022"/>
      <c r="S186" s="1022"/>
    </row>
    <row r="187" spans="2:19" s="204" customFormat="1" ht="15">
      <c r="B187" s="205"/>
      <c r="C187" s="205"/>
      <c r="D187" s="205"/>
      <c r="E187" s="205"/>
      <c r="F187" s="195"/>
      <c r="H187" s="1021"/>
      <c r="I187" s="1021"/>
      <c r="J187" s="1021"/>
      <c r="R187" s="1022"/>
      <c r="S187" s="1022"/>
    </row>
    <row r="188" spans="2:19" s="204" customFormat="1" ht="15">
      <c r="B188" s="205"/>
      <c r="C188" s="205"/>
      <c r="D188" s="205"/>
      <c r="E188" s="205"/>
      <c r="F188" s="195"/>
      <c r="H188" s="1021"/>
      <c r="I188" s="1021"/>
      <c r="J188" s="1021"/>
      <c r="R188" s="1022"/>
      <c r="S188" s="1022"/>
    </row>
    <row r="189" spans="2:19" s="204" customFormat="1" ht="15">
      <c r="B189" s="205"/>
      <c r="C189" s="205"/>
      <c r="D189" s="205"/>
      <c r="E189" s="205"/>
      <c r="F189" s="195"/>
      <c r="H189" s="1021"/>
      <c r="I189" s="1021"/>
      <c r="J189" s="1021"/>
      <c r="R189" s="1022"/>
      <c r="S189" s="1022"/>
    </row>
    <row r="190" spans="2:19" s="204" customFormat="1" ht="15">
      <c r="B190" s="205"/>
      <c r="C190" s="205"/>
      <c r="D190" s="205"/>
      <c r="E190" s="205"/>
      <c r="F190" s="195"/>
      <c r="H190" s="1021"/>
      <c r="I190" s="1021"/>
      <c r="J190" s="1021"/>
      <c r="R190" s="1022"/>
      <c r="S190" s="1022"/>
    </row>
    <row r="191" spans="2:19" s="204" customFormat="1" ht="15">
      <c r="B191" s="205"/>
      <c r="C191" s="205"/>
      <c r="D191" s="205"/>
      <c r="E191" s="205"/>
      <c r="F191" s="195"/>
      <c r="H191" s="1021"/>
      <c r="I191" s="1021"/>
      <c r="J191" s="1021"/>
      <c r="R191" s="1022"/>
      <c r="S191" s="1022"/>
    </row>
    <row r="192" spans="2:19" s="204" customFormat="1" ht="15">
      <c r="B192" s="205"/>
      <c r="C192" s="205"/>
      <c r="D192" s="205"/>
      <c r="E192" s="205"/>
      <c r="F192" s="195"/>
      <c r="H192" s="1021"/>
      <c r="I192" s="1021"/>
      <c r="J192" s="1021"/>
      <c r="R192" s="1022"/>
      <c r="S192" s="1022"/>
    </row>
    <row r="193" spans="2:19" s="204" customFormat="1" ht="15">
      <c r="B193" s="205"/>
      <c r="C193" s="205"/>
      <c r="D193" s="205"/>
      <c r="E193" s="205"/>
      <c r="F193" s="195"/>
      <c r="H193" s="1021"/>
      <c r="I193" s="1021"/>
      <c r="J193" s="1021"/>
      <c r="R193" s="1022"/>
      <c r="S193" s="1022"/>
    </row>
    <row r="194" spans="2:19" s="204" customFormat="1" ht="15">
      <c r="B194" s="205"/>
      <c r="C194" s="205"/>
      <c r="D194" s="205"/>
      <c r="E194" s="205"/>
      <c r="F194" s="195"/>
      <c r="H194" s="1021"/>
      <c r="I194" s="1021"/>
      <c r="J194" s="1021"/>
      <c r="R194" s="1022"/>
      <c r="S194" s="1022"/>
    </row>
    <row r="195" spans="2:19" s="204" customFormat="1" ht="15">
      <c r="B195" s="205"/>
      <c r="C195" s="205"/>
      <c r="D195" s="205"/>
      <c r="E195" s="205"/>
      <c r="F195" s="195"/>
      <c r="H195" s="1021"/>
      <c r="I195" s="1021"/>
      <c r="J195" s="1021"/>
      <c r="R195" s="1022"/>
      <c r="S195" s="1022"/>
    </row>
    <row r="196" spans="2:19" s="204" customFormat="1" ht="15">
      <c r="B196" s="205"/>
      <c r="C196" s="205"/>
      <c r="D196" s="205"/>
      <c r="E196" s="205"/>
      <c r="F196" s="195"/>
      <c r="H196" s="1021"/>
      <c r="I196" s="1021"/>
      <c r="J196" s="1021"/>
      <c r="R196" s="1022"/>
      <c r="S196" s="1022"/>
    </row>
    <row r="197" spans="2:19" s="204" customFormat="1" ht="15">
      <c r="B197" s="205"/>
      <c r="C197" s="205"/>
      <c r="D197" s="205"/>
      <c r="E197" s="205"/>
      <c r="F197" s="195"/>
      <c r="H197" s="1021"/>
      <c r="I197" s="1021"/>
      <c r="J197" s="1021"/>
      <c r="R197" s="1022"/>
      <c r="S197" s="1022"/>
    </row>
    <row r="198" spans="2:19" s="204" customFormat="1" ht="15">
      <c r="B198" s="205"/>
      <c r="C198" s="205"/>
      <c r="D198" s="205"/>
      <c r="E198" s="205"/>
      <c r="F198" s="195"/>
      <c r="H198" s="1021"/>
      <c r="I198" s="1021"/>
      <c r="J198" s="1021"/>
      <c r="R198" s="1022"/>
      <c r="S198" s="1022"/>
    </row>
    <row r="199" spans="2:19" s="204" customFormat="1" ht="15">
      <c r="B199" s="205"/>
      <c r="C199" s="205"/>
      <c r="D199" s="205"/>
      <c r="E199" s="205"/>
      <c r="F199" s="195"/>
      <c r="H199" s="1021"/>
      <c r="I199" s="1021"/>
      <c r="J199" s="1021"/>
      <c r="R199" s="1022"/>
      <c r="S199" s="1022"/>
    </row>
    <row r="200" spans="2:19" s="204" customFormat="1" ht="15">
      <c r="B200" s="205"/>
      <c r="C200" s="205"/>
      <c r="D200" s="205"/>
      <c r="E200" s="205"/>
      <c r="F200" s="195"/>
      <c r="H200" s="1021"/>
      <c r="I200" s="1021"/>
      <c r="J200" s="1021"/>
      <c r="R200" s="1022"/>
      <c r="S200" s="1022"/>
    </row>
    <row r="201" spans="2:19" s="204" customFormat="1" ht="15">
      <c r="B201" s="205"/>
      <c r="C201" s="205"/>
      <c r="D201" s="205"/>
      <c r="E201" s="205"/>
      <c r="F201" s="195"/>
      <c r="H201" s="1021"/>
      <c r="I201" s="1021"/>
      <c r="J201" s="1021"/>
      <c r="R201" s="1022"/>
      <c r="S201" s="1022"/>
    </row>
    <row r="202" spans="2:19" s="204" customFormat="1" ht="15">
      <c r="B202" s="205"/>
      <c r="C202" s="205"/>
      <c r="D202" s="205"/>
      <c r="E202" s="205"/>
      <c r="F202" s="195"/>
      <c r="H202" s="1021"/>
      <c r="I202" s="1021"/>
      <c r="J202" s="1021"/>
      <c r="R202" s="1022"/>
      <c r="S202" s="1022"/>
    </row>
    <row r="203" spans="2:19" s="204" customFormat="1" ht="15">
      <c r="B203" s="205"/>
      <c r="C203" s="205"/>
      <c r="D203" s="205"/>
      <c r="E203" s="205"/>
      <c r="F203" s="195"/>
      <c r="H203" s="1021"/>
      <c r="I203" s="1021"/>
      <c r="J203" s="1021"/>
      <c r="R203" s="1022"/>
      <c r="S203" s="1022"/>
    </row>
    <row r="204" spans="2:19" s="204" customFormat="1" ht="15">
      <c r="B204" s="205"/>
      <c r="C204" s="205"/>
      <c r="D204" s="205"/>
      <c r="E204" s="205"/>
      <c r="F204" s="195"/>
      <c r="H204" s="1021"/>
      <c r="I204" s="1021"/>
      <c r="J204" s="1021"/>
      <c r="R204" s="1022"/>
      <c r="S204" s="1022"/>
    </row>
    <row r="205" spans="2:19" s="204" customFormat="1" ht="15">
      <c r="B205" s="205"/>
      <c r="C205" s="205"/>
      <c r="D205" s="205"/>
      <c r="E205" s="205"/>
      <c r="F205" s="195"/>
      <c r="H205" s="1021"/>
      <c r="I205" s="1021"/>
      <c r="J205" s="1021"/>
      <c r="R205" s="1022"/>
      <c r="S205" s="1022"/>
    </row>
    <row r="206" spans="2:19" s="204" customFormat="1" ht="15">
      <c r="B206" s="205"/>
      <c r="C206" s="205"/>
      <c r="D206" s="205"/>
      <c r="E206" s="205"/>
      <c r="F206" s="195"/>
      <c r="H206" s="1021"/>
      <c r="I206" s="1021"/>
      <c r="J206" s="1021"/>
      <c r="R206" s="1022"/>
      <c r="S206" s="1022"/>
    </row>
    <row r="207" spans="2:19" s="204" customFormat="1" ht="15">
      <c r="B207" s="205"/>
      <c r="C207" s="205"/>
      <c r="D207" s="205"/>
      <c r="E207" s="205"/>
      <c r="F207" s="195"/>
      <c r="H207" s="1021"/>
      <c r="I207" s="1021"/>
      <c r="J207" s="1021"/>
      <c r="R207" s="1022"/>
      <c r="S207" s="1022"/>
    </row>
    <row r="208" spans="2:19" s="204" customFormat="1" ht="15">
      <c r="B208" s="205"/>
      <c r="C208" s="205"/>
      <c r="D208" s="205"/>
      <c r="E208" s="205"/>
      <c r="F208" s="195"/>
      <c r="H208" s="1021"/>
      <c r="I208" s="1021"/>
      <c r="J208" s="1021"/>
      <c r="R208" s="1022"/>
      <c r="S208" s="1022"/>
    </row>
    <row r="209" spans="2:19" s="204" customFormat="1" ht="15">
      <c r="B209" s="205"/>
      <c r="C209" s="205"/>
      <c r="D209" s="205"/>
      <c r="E209" s="205"/>
      <c r="F209" s="195"/>
      <c r="H209" s="1021"/>
      <c r="I209" s="1021"/>
      <c r="J209" s="1021"/>
      <c r="R209" s="1022"/>
      <c r="S209" s="1022"/>
    </row>
    <row r="210" spans="2:19" s="204" customFormat="1" ht="15">
      <c r="B210" s="205"/>
      <c r="C210" s="205"/>
      <c r="D210" s="205"/>
      <c r="E210" s="205"/>
      <c r="F210" s="195"/>
      <c r="H210" s="1021"/>
      <c r="I210" s="1021"/>
      <c r="J210" s="1021"/>
      <c r="R210" s="1022"/>
      <c r="S210" s="1022"/>
    </row>
    <row r="211" spans="2:19" s="204" customFormat="1" ht="15">
      <c r="B211" s="205"/>
      <c r="C211" s="205"/>
      <c r="D211" s="205"/>
      <c r="E211" s="205"/>
      <c r="F211" s="195"/>
      <c r="H211" s="1021"/>
      <c r="I211" s="1021"/>
      <c r="J211" s="1021"/>
      <c r="R211" s="1022"/>
      <c r="S211" s="1022"/>
    </row>
    <row r="212" spans="2:19" s="204" customFormat="1" ht="15">
      <c r="B212" s="205"/>
      <c r="C212" s="205"/>
      <c r="D212" s="205"/>
      <c r="E212" s="205"/>
      <c r="F212" s="195"/>
      <c r="H212" s="1021"/>
      <c r="I212" s="1021"/>
      <c r="J212" s="1021"/>
      <c r="R212" s="1022"/>
      <c r="S212" s="1022"/>
    </row>
    <row r="213" spans="2:19" s="204" customFormat="1" ht="15">
      <c r="B213" s="205"/>
      <c r="C213" s="205"/>
      <c r="D213" s="205"/>
      <c r="E213" s="205"/>
      <c r="F213" s="195"/>
      <c r="H213" s="1021"/>
      <c r="I213" s="1021"/>
      <c r="J213" s="1021"/>
      <c r="R213" s="1022"/>
      <c r="S213" s="1022"/>
    </row>
    <row r="214" spans="2:19" s="204" customFormat="1" ht="15">
      <c r="B214" s="205"/>
      <c r="C214" s="205"/>
      <c r="D214" s="205"/>
      <c r="E214" s="205"/>
      <c r="F214" s="195"/>
      <c r="H214" s="1021"/>
      <c r="I214" s="1021"/>
      <c r="J214" s="1021"/>
      <c r="R214" s="1022"/>
      <c r="S214" s="1022"/>
    </row>
    <row r="215" spans="2:19" s="204" customFormat="1" ht="15">
      <c r="B215" s="205"/>
      <c r="C215" s="205"/>
      <c r="D215" s="205"/>
      <c r="E215" s="205"/>
      <c r="F215" s="195"/>
      <c r="H215" s="1021"/>
      <c r="I215" s="1021"/>
      <c r="J215" s="1021"/>
      <c r="R215" s="1022"/>
      <c r="S215" s="1022"/>
    </row>
    <row r="216" spans="2:19" s="204" customFormat="1" ht="15">
      <c r="B216" s="205"/>
      <c r="C216" s="205"/>
      <c r="D216" s="205"/>
      <c r="E216" s="205"/>
      <c r="F216" s="195"/>
      <c r="H216" s="1021"/>
      <c r="I216" s="1021"/>
      <c r="J216" s="1021"/>
      <c r="R216" s="1022"/>
      <c r="S216" s="1022"/>
    </row>
    <row r="217" spans="2:19" s="204" customFormat="1" ht="15">
      <c r="B217" s="205"/>
      <c r="C217" s="205"/>
      <c r="D217" s="205"/>
      <c r="E217" s="205"/>
      <c r="F217" s="195"/>
      <c r="H217" s="1021"/>
      <c r="I217" s="1021"/>
      <c r="J217" s="1021"/>
      <c r="R217" s="1022"/>
      <c r="S217" s="1022"/>
    </row>
    <row r="218" spans="2:19" s="204" customFormat="1" ht="15">
      <c r="B218" s="205"/>
      <c r="C218" s="205"/>
      <c r="D218" s="205"/>
      <c r="E218" s="205"/>
      <c r="F218" s="195"/>
      <c r="H218" s="1021"/>
      <c r="I218" s="1021"/>
      <c r="J218" s="1021"/>
      <c r="R218" s="1022"/>
      <c r="S218" s="1022"/>
    </row>
    <row r="219" spans="2:19" s="204" customFormat="1" ht="15">
      <c r="B219" s="205"/>
      <c r="C219" s="205"/>
      <c r="D219" s="205"/>
      <c r="E219" s="205"/>
      <c r="F219" s="195"/>
      <c r="H219" s="1021"/>
      <c r="I219" s="1021"/>
      <c r="J219" s="1021"/>
      <c r="R219" s="1022"/>
      <c r="S219" s="1022"/>
    </row>
    <row r="220" spans="2:19" s="204" customFormat="1" ht="15">
      <c r="B220" s="205"/>
      <c r="C220" s="205"/>
      <c r="D220" s="205"/>
      <c r="E220" s="205"/>
      <c r="F220" s="195"/>
      <c r="H220" s="1021"/>
      <c r="I220" s="1021"/>
      <c r="J220" s="1021"/>
      <c r="R220" s="1022"/>
      <c r="S220" s="1022"/>
    </row>
    <row r="221" spans="2:19" s="204" customFormat="1" ht="15">
      <c r="B221" s="205"/>
      <c r="C221" s="205"/>
      <c r="D221" s="205"/>
      <c r="E221" s="205"/>
      <c r="F221" s="195"/>
      <c r="H221" s="1021"/>
      <c r="I221" s="1021"/>
      <c r="J221" s="1021"/>
      <c r="R221" s="1022"/>
      <c r="S221" s="1022"/>
    </row>
    <row r="222" spans="2:19" s="204" customFormat="1" ht="15">
      <c r="B222" s="205"/>
      <c r="C222" s="205"/>
      <c r="D222" s="205"/>
      <c r="E222" s="205"/>
      <c r="F222" s="195"/>
      <c r="H222" s="1021"/>
      <c r="I222" s="1021"/>
      <c r="J222" s="1021"/>
      <c r="R222" s="1022"/>
      <c r="S222" s="1022"/>
    </row>
    <row r="223" spans="2:19" s="204" customFormat="1" ht="15">
      <c r="B223" s="205"/>
      <c r="C223" s="205"/>
      <c r="D223" s="205"/>
      <c r="E223" s="205"/>
      <c r="F223" s="195"/>
      <c r="H223" s="1021"/>
      <c r="I223" s="1021"/>
      <c r="J223" s="1021"/>
      <c r="R223" s="1022"/>
      <c r="S223" s="1022"/>
    </row>
    <row r="224" spans="2:19" s="204" customFormat="1" ht="15">
      <c r="B224" s="205"/>
      <c r="C224" s="205"/>
      <c r="D224" s="205"/>
      <c r="E224" s="205"/>
      <c r="F224" s="195"/>
      <c r="H224" s="1021"/>
      <c r="I224" s="1021"/>
      <c r="J224" s="1021"/>
      <c r="R224" s="1022"/>
      <c r="S224" s="1022"/>
    </row>
    <row r="225" spans="2:19" s="204" customFormat="1" ht="15">
      <c r="B225" s="205"/>
      <c r="C225" s="205"/>
      <c r="D225" s="205"/>
      <c r="E225" s="205"/>
      <c r="F225" s="195"/>
      <c r="H225" s="1021"/>
      <c r="I225" s="1021"/>
      <c r="J225" s="1021"/>
      <c r="R225" s="1022"/>
      <c r="S225" s="1022"/>
    </row>
    <row r="226" spans="2:19" s="204" customFormat="1" ht="15">
      <c r="B226" s="205"/>
      <c r="C226" s="205"/>
      <c r="D226" s="205"/>
      <c r="E226" s="205"/>
      <c r="F226" s="195"/>
      <c r="H226" s="1021"/>
      <c r="I226" s="1021"/>
      <c r="J226" s="1021"/>
      <c r="R226" s="1022"/>
      <c r="S226" s="1022"/>
    </row>
    <row r="227" spans="2:19" s="204" customFormat="1" ht="15">
      <c r="B227" s="205"/>
      <c r="C227" s="205"/>
      <c r="D227" s="205"/>
      <c r="E227" s="205"/>
      <c r="F227" s="195"/>
      <c r="H227" s="1021"/>
      <c r="I227" s="1021"/>
      <c r="J227" s="1021"/>
      <c r="R227" s="1022"/>
      <c r="S227" s="1022"/>
    </row>
    <row r="228" spans="2:19" s="204" customFormat="1" ht="15">
      <c r="B228" s="205"/>
      <c r="C228" s="205"/>
      <c r="D228" s="205"/>
      <c r="E228" s="205"/>
      <c r="F228" s="195"/>
      <c r="H228" s="1021"/>
      <c r="I228" s="1021"/>
      <c r="J228" s="1021"/>
      <c r="R228" s="1022"/>
      <c r="S228" s="1022"/>
    </row>
    <row r="229" spans="2:19" s="204" customFormat="1" ht="15">
      <c r="B229" s="205"/>
      <c r="C229" s="205"/>
      <c r="D229" s="205"/>
      <c r="E229" s="205"/>
      <c r="F229" s="195"/>
      <c r="H229" s="1021"/>
      <c r="I229" s="1021"/>
      <c r="J229" s="1021"/>
      <c r="R229" s="1022"/>
      <c r="S229" s="1022"/>
    </row>
    <row r="230" spans="2:19" s="204" customFormat="1" ht="15">
      <c r="B230" s="205"/>
      <c r="C230" s="205"/>
      <c r="D230" s="205"/>
      <c r="E230" s="205"/>
      <c r="F230" s="195"/>
      <c r="H230" s="1021"/>
      <c r="I230" s="1021"/>
      <c r="J230" s="1021"/>
      <c r="R230" s="1022"/>
      <c r="S230" s="1022"/>
    </row>
    <row r="231" spans="2:19" s="204" customFormat="1" ht="15">
      <c r="B231" s="205"/>
      <c r="C231" s="205"/>
      <c r="D231" s="205"/>
      <c r="E231" s="205"/>
      <c r="F231" s="195"/>
      <c r="H231" s="1021"/>
      <c r="I231" s="1021"/>
      <c r="J231" s="1021"/>
      <c r="R231" s="1022"/>
      <c r="S231" s="1022"/>
    </row>
    <row r="232" spans="2:19" s="204" customFormat="1" ht="15">
      <c r="B232" s="205"/>
      <c r="C232" s="205"/>
      <c r="D232" s="205"/>
      <c r="E232" s="205"/>
      <c r="F232" s="195"/>
      <c r="H232" s="1021"/>
      <c r="I232" s="1021"/>
      <c r="J232" s="1021"/>
      <c r="R232" s="1022"/>
      <c r="S232" s="1022"/>
    </row>
    <row r="233" spans="2:19" s="204" customFormat="1" ht="15">
      <c r="B233" s="205"/>
      <c r="C233" s="205"/>
      <c r="D233" s="205"/>
      <c r="E233" s="205"/>
      <c r="F233" s="195"/>
      <c r="H233" s="1021"/>
      <c r="I233" s="1021"/>
      <c r="J233" s="1021"/>
      <c r="R233" s="1022"/>
      <c r="S233" s="1022"/>
    </row>
    <row r="234" spans="2:19" s="204" customFormat="1" ht="15">
      <c r="B234" s="205"/>
      <c r="C234" s="205"/>
      <c r="D234" s="205"/>
      <c r="E234" s="205"/>
      <c r="F234" s="195"/>
      <c r="H234" s="1021"/>
      <c r="I234" s="1021"/>
      <c r="J234" s="1021"/>
      <c r="R234" s="1022"/>
      <c r="S234" s="1022"/>
    </row>
    <row r="235" spans="2:19" s="204" customFormat="1" ht="15">
      <c r="B235" s="205"/>
      <c r="C235" s="205"/>
      <c r="D235" s="205"/>
      <c r="E235" s="205"/>
      <c r="F235" s="195"/>
      <c r="H235" s="1021"/>
      <c r="I235" s="1021"/>
      <c r="J235" s="1021"/>
      <c r="R235" s="1022"/>
      <c r="S235" s="1022"/>
    </row>
    <row r="236" spans="2:19" s="204" customFormat="1" ht="15">
      <c r="B236" s="205"/>
      <c r="C236" s="205"/>
      <c r="D236" s="205"/>
      <c r="E236" s="205"/>
      <c r="F236" s="195"/>
      <c r="H236" s="1021"/>
      <c r="I236" s="1021"/>
      <c r="J236" s="1021"/>
      <c r="R236" s="1022"/>
      <c r="S236" s="1022"/>
    </row>
    <row r="237" spans="2:19" s="204" customFormat="1" ht="15">
      <c r="B237" s="205"/>
      <c r="C237" s="205"/>
      <c r="D237" s="205"/>
      <c r="E237" s="205"/>
      <c r="F237" s="195"/>
      <c r="H237" s="1021"/>
      <c r="I237" s="1021"/>
      <c r="J237" s="1021"/>
      <c r="R237" s="1022"/>
      <c r="S237" s="1022"/>
    </row>
    <row r="238" spans="2:19" s="204" customFormat="1" ht="15">
      <c r="B238" s="205"/>
      <c r="C238" s="205"/>
      <c r="D238" s="205"/>
      <c r="E238" s="205"/>
      <c r="F238" s="195"/>
      <c r="H238" s="1021"/>
      <c r="I238" s="1021"/>
      <c r="J238" s="1021"/>
      <c r="R238" s="1022"/>
      <c r="S238" s="1022"/>
    </row>
    <row r="239" spans="2:19" s="204" customFormat="1" ht="15">
      <c r="B239" s="205"/>
      <c r="C239" s="205"/>
      <c r="D239" s="205"/>
      <c r="E239" s="205"/>
      <c r="F239" s="195"/>
      <c r="H239" s="1021"/>
      <c r="I239" s="1021"/>
      <c r="J239" s="1021"/>
      <c r="R239" s="1022"/>
      <c r="S239" s="1022"/>
    </row>
    <row r="240" spans="2:19" s="204" customFormat="1" ht="15">
      <c r="B240" s="205"/>
      <c r="C240" s="205"/>
      <c r="D240" s="205"/>
      <c r="E240" s="205"/>
      <c r="F240" s="195"/>
      <c r="H240" s="1021"/>
      <c r="I240" s="1021"/>
      <c r="J240" s="1021"/>
      <c r="R240" s="1022"/>
      <c r="S240" s="1022"/>
    </row>
    <row r="241" spans="2:19" s="204" customFormat="1" ht="15">
      <c r="B241" s="205"/>
      <c r="C241" s="205"/>
      <c r="D241" s="205"/>
      <c r="E241" s="205"/>
      <c r="F241" s="195"/>
      <c r="H241" s="1021"/>
      <c r="I241" s="1021"/>
      <c r="J241" s="1021"/>
      <c r="R241" s="1022"/>
      <c r="S241" s="1022"/>
    </row>
    <row r="242" spans="2:19" s="204" customFormat="1" ht="15">
      <c r="B242" s="205"/>
      <c r="C242" s="205"/>
      <c r="D242" s="205"/>
      <c r="E242" s="205"/>
      <c r="F242" s="195"/>
      <c r="H242" s="1021"/>
      <c r="I242" s="1021"/>
      <c r="J242" s="1021"/>
      <c r="R242" s="1022"/>
      <c r="S242" s="1022"/>
    </row>
    <row r="243" spans="2:19" s="204" customFormat="1" ht="15">
      <c r="B243" s="205"/>
      <c r="C243" s="205"/>
      <c r="D243" s="205"/>
      <c r="E243" s="205"/>
      <c r="F243" s="195"/>
      <c r="H243" s="1021"/>
      <c r="I243" s="1021"/>
      <c r="J243" s="1021"/>
      <c r="R243" s="1022"/>
      <c r="S243" s="1022"/>
    </row>
    <row r="244" spans="2:19" s="204" customFormat="1" ht="15">
      <c r="B244" s="205"/>
      <c r="C244" s="205"/>
      <c r="D244" s="205"/>
      <c r="E244" s="205"/>
      <c r="F244" s="195"/>
      <c r="H244" s="1021"/>
      <c r="I244" s="1021"/>
      <c r="J244" s="1021"/>
      <c r="R244" s="1022"/>
      <c r="S244" s="1022"/>
    </row>
    <row r="245" spans="2:19" s="204" customFormat="1" ht="15">
      <c r="B245" s="205"/>
      <c r="C245" s="205"/>
      <c r="D245" s="205"/>
      <c r="E245" s="205"/>
      <c r="F245" s="195"/>
      <c r="H245" s="1021"/>
      <c r="I245" s="1021"/>
      <c r="J245" s="1021"/>
      <c r="R245" s="1022"/>
      <c r="S245" s="1022"/>
    </row>
    <row r="246" spans="2:19" s="204" customFormat="1" ht="15">
      <c r="B246" s="205"/>
      <c r="C246" s="205"/>
      <c r="D246" s="205"/>
      <c r="E246" s="205"/>
      <c r="F246" s="195"/>
      <c r="H246" s="1021"/>
      <c r="I246" s="1021"/>
      <c r="J246" s="1021"/>
      <c r="R246" s="1022"/>
      <c r="S246" s="1022"/>
    </row>
    <row r="247" spans="2:19" s="204" customFormat="1" ht="15">
      <c r="B247" s="205"/>
      <c r="C247" s="205"/>
      <c r="D247" s="205"/>
      <c r="E247" s="205"/>
      <c r="F247" s="195"/>
      <c r="H247" s="1021"/>
      <c r="I247" s="1021"/>
      <c r="J247" s="1021"/>
      <c r="R247" s="1022"/>
      <c r="S247" s="1022"/>
    </row>
    <row r="248" spans="2:19" s="204" customFormat="1" ht="15">
      <c r="B248" s="205"/>
      <c r="C248" s="205"/>
      <c r="D248" s="205"/>
      <c r="E248" s="205"/>
      <c r="F248" s="195"/>
      <c r="H248" s="1021"/>
      <c r="I248" s="1021"/>
      <c r="J248" s="1021"/>
      <c r="R248" s="1022"/>
      <c r="S248" s="1022"/>
    </row>
    <row r="249" spans="2:19" s="204" customFormat="1" ht="15">
      <c r="B249" s="205"/>
      <c r="C249" s="205"/>
      <c r="D249" s="205"/>
      <c r="E249" s="205"/>
      <c r="F249" s="195"/>
      <c r="H249" s="1021"/>
      <c r="I249" s="1021"/>
      <c r="J249" s="1021"/>
      <c r="R249" s="1022"/>
      <c r="S249" s="1022"/>
    </row>
    <row r="250" spans="2:19" s="204" customFormat="1" ht="15">
      <c r="B250" s="205"/>
      <c r="C250" s="205"/>
      <c r="D250" s="205"/>
      <c r="E250" s="205"/>
      <c r="F250" s="195"/>
      <c r="H250" s="1021"/>
      <c r="I250" s="1021"/>
      <c r="J250" s="1021"/>
      <c r="R250" s="1022"/>
      <c r="S250" s="1022"/>
    </row>
    <row r="251" spans="2:19" s="204" customFormat="1" ht="15">
      <c r="B251" s="205"/>
      <c r="C251" s="205"/>
      <c r="D251" s="205"/>
      <c r="E251" s="205"/>
      <c r="F251" s="195"/>
      <c r="H251" s="1021"/>
      <c r="I251" s="1021"/>
      <c r="J251" s="1021"/>
      <c r="R251" s="1022"/>
      <c r="S251" s="1022"/>
    </row>
    <row r="252" spans="2:19" s="204" customFormat="1" ht="15">
      <c r="B252" s="205"/>
      <c r="C252" s="205"/>
      <c r="D252" s="205"/>
      <c r="E252" s="205"/>
      <c r="F252" s="195"/>
      <c r="H252" s="1021"/>
      <c r="I252" s="1021"/>
      <c r="J252" s="1021"/>
      <c r="R252" s="1022"/>
      <c r="S252" s="1022"/>
    </row>
    <row r="253" spans="2:19" s="204" customFormat="1" ht="15">
      <c r="B253" s="205"/>
      <c r="C253" s="205"/>
      <c r="D253" s="205"/>
      <c r="E253" s="205"/>
      <c r="F253" s="195"/>
      <c r="H253" s="1021"/>
      <c r="I253" s="1021"/>
      <c r="J253" s="1021"/>
      <c r="R253" s="1022"/>
      <c r="S253" s="1022"/>
    </row>
    <row r="254" spans="2:19" s="204" customFormat="1" ht="15">
      <c r="B254" s="205"/>
      <c r="C254" s="205"/>
      <c r="D254" s="205"/>
      <c r="E254" s="205"/>
      <c r="F254" s="195"/>
      <c r="H254" s="1021"/>
      <c r="I254" s="1021"/>
      <c r="J254" s="1021"/>
      <c r="R254" s="1022"/>
      <c r="S254" s="1022"/>
    </row>
    <row r="255" spans="2:19" s="204" customFormat="1" ht="15">
      <c r="B255" s="205"/>
      <c r="C255" s="205"/>
      <c r="D255" s="205"/>
      <c r="E255" s="205"/>
      <c r="F255" s="195"/>
      <c r="H255" s="1021"/>
      <c r="I255" s="1021"/>
      <c r="J255" s="1021"/>
      <c r="R255" s="1022"/>
      <c r="S255" s="1022"/>
    </row>
    <row r="256" spans="2:19" s="204" customFormat="1" ht="15">
      <c r="B256" s="205"/>
      <c r="C256" s="205"/>
      <c r="D256" s="205"/>
      <c r="E256" s="205"/>
      <c r="F256" s="195"/>
      <c r="H256" s="1021"/>
      <c r="I256" s="1021"/>
      <c r="J256" s="1021"/>
      <c r="R256" s="1022"/>
      <c r="S256" s="1022"/>
    </row>
    <row r="257" spans="2:19" s="204" customFormat="1" ht="15">
      <c r="B257" s="205"/>
      <c r="C257" s="205"/>
      <c r="D257" s="205"/>
      <c r="E257" s="205"/>
      <c r="F257" s="195"/>
      <c r="H257" s="1021"/>
      <c r="I257" s="1021"/>
      <c r="J257" s="1021"/>
      <c r="R257" s="1022"/>
      <c r="S257" s="1022"/>
    </row>
    <row r="258" spans="2:19" s="204" customFormat="1" ht="15">
      <c r="B258" s="205"/>
      <c r="C258" s="205"/>
      <c r="D258" s="205"/>
      <c r="E258" s="205"/>
      <c r="F258" s="195"/>
      <c r="H258" s="1021"/>
      <c r="I258" s="1021"/>
      <c r="J258" s="1021"/>
      <c r="R258" s="1022"/>
      <c r="S258" s="1022"/>
    </row>
    <row r="259" spans="2:19" s="204" customFormat="1" ht="15">
      <c r="B259" s="205"/>
      <c r="C259" s="205"/>
      <c r="D259" s="205"/>
      <c r="E259" s="205"/>
      <c r="F259" s="195"/>
      <c r="H259" s="1021"/>
      <c r="I259" s="1021"/>
      <c r="J259" s="1021"/>
      <c r="R259" s="1022"/>
      <c r="S259" s="1022"/>
    </row>
    <row r="260" spans="2:19" s="204" customFormat="1" ht="15">
      <c r="B260" s="205"/>
      <c r="C260" s="205"/>
      <c r="D260" s="205"/>
      <c r="E260" s="205"/>
      <c r="F260" s="195"/>
      <c r="H260" s="1021"/>
      <c r="I260" s="1021"/>
      <c r="J260" s="1021"/>
      <c r="R260" s="1022"/>
      <c r="S260" s="1022"/>
    </row>
    <row r="261" spans="2:19" s="204" customFormat="1" ht="15">
      <c r="B261" s="205"/>
      <c r="C261" s="205"/>
      <c r="D261" s="205"/>
      <c r="E261" s="205"/>
      <c r="F261" s="195"/>
      <c r="H261" s="1021"/>
      <c r="I261" s="1021"/>
      <c r="J261" s="1021"/>
      <c r="R261" s="1022"/>
      <c r="S261" s="1022"/>
    </row>
    <row r="262" spans="2:19" s="204" customFormat="1" ht="15">
      <c r="B262" s="205"/>
      <c r="C262" s="205"/>
      <c r="D262" s="205"/>
      <c r="E262" s="205"/>
      <c r="F262" s="195"/>
      <c r="H262" s="1021"/>
      <c r="I262" s="1021"/>
      <c r="J262" s="1021"/>
      <c r="R262" s="1022"/>
      <c r="S262" s="1022"/>
    </row>
    <row r="263" spans="2:19" s="204" customFormat="1" ht="15">
      <c r="B263" s="205"/>
      <c r="C263" s="205"/>
      <c r="D263" s="205"/>
      <c r="E263" s="205"/>
      <c r="F263" s="195"/>
      <c r="H263" s="1021"/>
      <c r="I263" s="1021"/>
      <c r="J263" s="1021"/>
      <c r="R263" s="1022"/>
      <c r="S263" s="1022"/>
    </row>
    <row r="264" spans="2:19" s="204" customFormat="1" ht="15">
      <c r="B264" s="205"/>
      <c r="C264" s="205"/>
      <c r="D264" s="205"/>
      <c r="E264" s="205"/>
      <c r="F264" s="195"/>
      <c r="H264" s="1021"/>
      <c r="I264" s="1021"/>
      <c r="J264" s="1021"/>
      <c r="R264" s="1022"/>
      <c r="S264" s="1022"/>
    </row>
    <row r="265" spans="2:19" s="204" customFormat="1" ht="15">
      <c r="B265" s="205"/>
      <c r="C265" s="205"/>
      <c r="D265" s="205"/>
      <c r="E265" s="205"/>
      <c r="F265" s="195"/>
      <c r="H265" s="1021"/>
      <c r="I265" s="1021"/>
      <c r="J265" s="1021"/>
      <c r="R265" s="1022"/>
      <c r="S265" s="1022"/>
    </row>
    <row r="266" spans="2:19" s="204" customFormat="1" ht="15">
      <c r="B266" s="205"/>
      <c r="C266" s="205"/>
      <c r="D266" s="205"/>
      <c r="E266" s="205"/>
      <c r="F266" s="195"/>
      <c r="H266" s="1021"/>
      <c r="I266" s="1021"/>
      <c r="J266" s="1021"/>
      <c r="R266" s="1022"/>
      <c r="S266" s="1022"/>
    </row>
    <row r="267" spans="2:19" s="204" customFormat="1" ht="15">
      <c r="B267" s="205"/>
      <c r="C267" s="205"/>
      <c r="D267" s="205"/>
      <c r="E267" s="205"/>
      <c r="F267" s="195"/>
      <c r="H267" s="1021"/>
      <c r="I267" s="1021"/>
      <c r="J267" s="1021"/>
      <c r="R267" s="1022"/>
      <c r="S267" s="1022"/>
    </row>
    <row r="268" spans="2:19" s="204" customFormat="1" ht="15">
      <c r="B268" s="205"/>
      <c r="C268" s="205"/>
      <c r="D268" s="205"/>
      <c r="E268" s="205"/>
      <c r="F268" s="195"/>
      <c r="H268" s="1021"/>
      <c r="I268" s="1021"/>
      <c r="J268" s="1021"/>
      <c r="R268" s="1022"/>
      <c r="S268" s="1022"/>
    </row>
    <row r="269" spans="2:19" s="204" customFormat="1" ht="15">
      <c r="B269" s="205"/>
      <c r="C269" s="205"/>
      <c r="D269" s="205"/>
      <c r="E269" s="205"/>
      <c r="F269" s="195"/>
      <c r="H269" s="1021"/>
      <c r="I269" s="1021"/>
      <c r="J269" s="1021"/>
      <c r="R269" s="1022"/>
      <c r="S269" s="1022"/>
    </row>
    <row r="270" spans="2:19" s="204" customFormat="1" ht="15">
      <c r="B270" s="205"/>
      <c r="C270" s="205"/>
      <c r="D270" s="205"/>
      <c r="E270" s="205"/>
      <c r="F270" s="195"/>
      <c r="H270" s="1021"/>
      <c r="I270" s="1021"/>
      <c r="J270" s="1021"/>
      <c r="R270" s="1022"/>
      <c r="S270" s="1022"/>
    </row>
    <row r="271" spans="2:19" s="204" customFormat="1" ht="15">
      <c r="B271" s="205"/>
      <c r="C271" s="205"/>
      <c r="D271" s="205"/>
      <c r="E271" s="205"/>
      <c r="F271" s="195"/>
      <c r="H271" s="1021"/>
      <c r="I271" s="1021"/>
      <c r="J271" s="1021"/>
      <c r="R271" s="1022"/>
      <c r="S271" s="1022"/>
    </row>
    <row r="272" spans="2:19" s="204" customFormat="1" ht="15">
      <c r="B272" s="205"/>
      <c r="C272" s="205"/>
      <c r="D272" s="205"/>
      <c r="E272" s="205"/>
      <c r="F272" s="195"/>
      <c r="H272" s="1021"/>
      <c r="I272" s="1021"/>
      <c r="J272" s="1021"/>
      <c r="R272" s="1022"/>
      <c r="S272" s="1022"/>
    </row>
    <row r="273" spans="2:19" s="204" customFormat="1" ht="15">
      <c r="B273" s="205"/>
      <c r="C273" s="205"/>
      <c r="D273" s="205"/>
      <c r="E273" s="205"/>
      <c r="F273" s="195"/>
      <c r="H273" s="1021"/>
      <c r="I273" s="1021"/>
      <c r="J273" s="1021"/>
      <c r="R273" s="1022"/>
      <c r="S273" s="1022"/>
    </row>
    <row r="274" spans="2:19" s="204" customFormat="1" ht="15">
      <c r="B274" s="205"/>
      <c r="C274" s="205"/>
      <c r="D274" s="205"/>
      <c r="E274" s="205"/>
      <c r="F274" s="195"/>
      <c r="H274" s="1021"/>
      <c r="I274" s="1021"/>
      <c r="J274" s="1021"/>
      <c r="R274" s="1022"/>
      <c r="S274" s="1022"/>
    </row>
    <row r="275" spans="2:19" s="204" customFormat="1" ht="15">
      <c r="B275" s="205"/>
      <c r="C275" s="205"/>
      <c r="D275" s="205"/>
      <c r="E275" s="205"/>
      <c r="F275" s="195"/>
      <c r="H275" s="1021"/>
      <c r="I275" s="1021"/>
      <c r="J275" s="1021"/>
      <c r="R275" s="1022"/>
      <c r="S275" s="1022"/>
    </row>
    <row r="276" spans="2:19" s="204" customFormat="1" ht="15">
      <c r="B276" s="205"/>
      <c r="C276" s="205"/>
      <c r="D276" s="205"/>
      <c r="E276" s="205"/>
      <c r="F276" s="195"/>
      <c r="H276" s="1021"/>
      <c r="I276" s="1021"/>
      <c r="J276" s="1021"/>
      <c r="R276" s="1022"/>
      <c r="S276" s="1022"/>
    </row>
    <row r="277" spans="2:19" s="204" customFormat="1" ht="15">
      <c r="B277" s="205"/>
      <c r="C277" s="205"/>
      <c r="D277" s="205"/>
      <c r="E277" s="205"/>
      <c r="F277" s="195"/>
      <c r="H277" s="1021"/>
      <c r="I277" s="1021"/>
      <c r="J277" s="1021"/>
      <c r="R277" s="1022"/>
      <c r="S277" s="1022"/>
    </row>
    <row r="278" spans="2:19" s="204" customFormat="1" ht="15">
      <c r="B278" s="205"/>
      <c r="C278" s="205"/>
      <c r="D278" s="205"/>
      <c r="E278" s="205"/>
      <c r="F278" s="195"/>
      <c r="H278" s="1021"/>
      <c r="I278" s="1021"/>
      <c r="J278" s="1021"/>
      <c r="R278" s="1022"/>
      <c r="S278" s="1022"/>
    </row>
    <row r="279" spans="2:19" s="204" customFormat="1" ht="15">
      <c r="B279" s="205"/>
      <c r="C279" s="205"/>
      <c r="D279" s="205"/>
      <c r="E279" s="205"/>
      <c r="F279" s="195"/>
      <c r="H279" s="1021"/>
      <c r="I279" s="1021"/>
      <c r="J279" s="1021"/>
      <c r="R279" s="1022"/>
      <c r="S279" s="1022"/>
    </row>
    <row r="280" spans="2:19" s="204" customFormat="1" ht="15">
      <c r="B280" s="205"/>
      <c r="C280" s="205"/>
      <c r="D280" s="205"/>
      <c r="E280" s="205"/>
      <c r="F280" s="195"/>
      <c r="H280" s="1021"/>
      <c r="I280" s="1021"/>
      <c r="J280" s="1021"/>
      <c r="R280" s="1022"/>
      <c r="S280" s="1022"/>
    </row>
    <row r="281" spans="2:19" s="204" customFormat="1" ht="15">
      <c r="B281" s="205"/>
      <c r="C281" s="205"/>
      <c r="D281" s="205"/>
      <c r="E281" s="205"/>
      <c r="F281" s="195"/>
      <c r="H281" s="1021"/>
      <c r="I281" s="1021"/>
      <c r="J281" s="1021"/>
      <c r="R281" s="1022"/>
      <c r="S281" s="1022"/>
    </row>
    <row r="282" spans="2:19" s="204" customFormat="1" ht="15">
      <c r="B282" s="205"/>
      <c r="C282" s="205"/>
      <c r="D282" s="205"/>
      <c r="E282" s="205"/>
      <c r="F282" s="195"/>
      <c r="H282" s="1021"/>
      <c r="I282" s="1021"/>
      <c r="J282" s="1021"/>
      <c r="R282" s="1022"/>
      <c r="S282" s="1022"/>
    </row>
    <row r="283" spans="2:19" s="204" customFormat="1" ht="15">
      <c r="B283" s="205"/>
      <c r="C283" s="205"/>
      <c r="D283" s="205"/>
      <c r="E283" s="205"/>
      <c r="F283" s="195"/>
      <c r="H283" s="1021"/>
      <c r="I283" s="1021"/>
      <c r="J283" s="1021"/>
      <c r="R283" s="1022"/>
      <c r="S283" s="1022"/>
    </row>
    <row r="284" spans="2:19" s="204" customFormat="1" ht="15">
      <c r="B284" s="205"/>
      <c r="C284" s="205"/>
      <c r="D284" s="205"/>
      <c r="E284" s="205"/>
      <c r="F284" s="195"/>
      <c r="H284" s="1021"/>
      <c r="I284" s="1021"/>
      <c r="J284" s="1021"/>
      <c r="R284" s="1022"/>
      <c r="S284" s="1022"/>
    </row>
    <row r="285" spans="2:19" s="204" customFormat="1" ht="15">
      <c r="B285" s="205"/>
      <c r="C285" s="205"/>
      <c r="D285" s="205"/>
      <c r="E285" s="205"/>
      <c r="F285" s="195"/>
      <c r="H285" s="1021"/>
      <c r="I285" s="1021"/>
      <c r="J285" s="1021"/>
      <c r="R285" s="1022"/>
      <c r="S285" s="1022"/>
    </row>
    <row r="286" spans="2:19" s="204" customFormat="1" ht="15">
      <c r="B286" s="205"/>
      <c r="C286" s="205"/>
      <c r="D286" s="205"/>
      <c r="E286" s="205"/>
      <c r="F286" s="195"/>
      <c r="H286" s="1021"/>
      <c r="I286" s="1021"/>
      <c r="J286" s="1021"/>
      <c r="R286" s="1022"/>
      <c r="S286" s="1022"/>
    </row>
    <row r="287" spans="2:19" s="204" customFormat="1" ht="15">
      <c r="B287" s="205"/>
      <c r="C287" s="205"/>
      <c r="D287" s="205"/>
      <c r="E287" s="205"/>
      <c r="F287" s="195"/>
      <c r="H287" s="1021"/>
      <c r="I287" s="1021"/>
      <c r="J287" s="1021"/>
      <c r="R287" s="1022"/>
      <c r="S287" s="1022"/>
    </row>
    <row r="288" spans="2:19" s="204" customFormat="1" ht="15">
      <c r="B288" s="205"/>
      <c r="C288" s="205"/>
      <c r="D288" s="205"/>
      <c r="E288" s="205"/>
      <c r="F288" s="195"/>
      <c r="H288" s="1021"/>
      <c r="I288" s="1021"/>
      <c r="J288" s="1021"/>
      <c r="R288" s="1022"/>
      <c r="S288" s="1022"/>
    </row>
    <row r="289" spans="2:19" s="204" customFormat="1" ht="15">
      <c r="B289" s="205"/>
      <c r="C289" s="205"/>
      <c r="D289" s="205"/>
      <c r="E289" s="205"/>
      <c r="F289" s="195"/>
      <c r="H289" s="1021"/>
      <c r="I289" s="1021"/>
      <c r="J289" s="1021"/>
      <c r="R289" s="1022"/>
      <c r="S289" s="1022"/>
    </row>
    <row r="290" spans="2:19" s="204" customFormat="1" ht="15">
      <c r="B290" s="205"/>
      <c r="C290" s="205"/>
      <c r="D290" s="205"/>
      <c r="E290" s="205"/>
      <c r="F290" s="195"/>
      <c r="H290" s="1021"/>
      <c r="I290" s="1021"/>
      <c r="J290" s="1021"/>
      <c r="R290" s="1022"/>
      <c r="S290" s="1022"/>
    </row>
    <row r="291" spans="2:19" s="204" customFormat="1" ht="15">
      <c r="B291" s="205"/>
      <c r="C291" s="205"/>
      <c r="D291" s="205"/>
      <c r="E291" s="205"/>
      <c r="F291" s="195"/>
      <c r="H291" s="1021"/>
      <c r="I291" s="1021"/>
      <c r="J291" s="1021"/>
      <c r="R291" s="1022"/>
      <c r="S291" s="1022"/>
    </row>
    <row r="292" spans="2:19" s="204" customFormat="1" ht="15">
      <c r="B292" s="205"/>
      <c r="C292" s="205"/>
      <c r="D292" s="205"/>
      <c r="E292" s="205"/>
      <c r="F292" s="195"/>
      <c r="H292" s="1021"/>
      <c r="I292" s="1021"/>
      <c r="J292" s="1021"/>
      <c r="R292" s="1022"/>
      <c r="S292" s="1022"/>
    </row>
    <row r="293" spans="2:19" s="204" customFormat="1" ht="15">
      <c r="B293" s="205"/>
      <c r="C293" s="205"/>
      <c r="D293" s="205"/>
      <c r="E293" s="205"/>
      <c r="F293" s="195"/>
      <c r="H293" s="1021"/>
      <c r="I293" s="1021"/>
      <c r="J293" s="1021"/>
      <c r="R293" s="1022"/>
      <c r="S293" s="1022"/>
    </row>
    <row r="294" spans="2:19" s="204" customFormat="1" ht="15">
      <c r="B294" s="205"/>
      <c r="C294" s="205"/>
      <c r="D294" s="205"/>
      <c r="E294" s="205"/>
      <c r="F294" s="195"/>
      <c r="H294" s="1021"/>
      <c r="I294" s="1021"/>
      <c r="J294" s="1021"/>
      <c r="R294" s="1022"/>
      <c r="S294" s="1022"/>
    </row>
    <row r="295" spans="2:19" s="204" customFormat="1" ht="15">
      <c r="B295" s="205"/>
      <c r="C295" s="205"/>
      <c r="D295" s="205"/>
      <c r="E295" s="205"/>
      <c r="F295" s="195"/>
      <c r="H295" s="1021"/>
      <c r="I295" s="1021"/>
      <c r="J295" s="1021"/>
      <c r="R295" s="1022"/>
      <c r="S295" s="1022"/>
    </row>
    <row r="296" spans="2:19" s="204" customFormat="1" ht="15">
      <c r="B296" s="205"/>
      <c r="C296" s="205"/>
      <c r="D296" s="205"/>
      <c r="E296" s="205"/>
      <c r="F296" s="195"/>
      <c r="H296" s="1021"/>
      <c r="I296" s="1021"/>
      <c r="J296" s="1021"/>
      <c r="R296" s="1022"/>
      <c r="S296" s="1022"/>
    </row>
    <row r="297" spans="2:19" s="204" customFormat="1" ht="15">
      <c r="B297" s="205"/>
      <c r="C297" s="205"/>
      <c r="D297" s="205"/>
      <c r="E297" s="205"/>
      <c r="F297" s="195"/>
      <c r="H297" s="1021"/>
      <c r="I297" s="1021"/>
      <c r="J297" s="1021"/>
      <c r="R297" s="1022"/>
      <c r="S297" s="1022"/>
    </row>
    <row r="298" spans="2:19" s="204" customFormat="1" ht="15">
      <c r="B298" s="205"/>
      <c r="C298" s="205"/>
      <c r="D298" s="205"/>
      <c r="E298" s="205"/>
      <c r="F298" s="195"/>
      <c r="H298" s="1021"/>
      <c r="I298" s="1021"/>
      <c r="J298" s="1021"/>
      <c r="R298" s="1022"/>
      <c r="S298" s="1022"/>
    </row>
    <row r="299" spans="2:19" s="204" customFormat="1" ht="15">
      <c r="B299" s="205"/>
      <c r="C299" s="205"/>
      <c r="D299" s="205"/>
      <c r="E299" s="205"/>
      <c r="F299" s="195"/>
      <c r="H299" s="1021"/>
      <c r="I299" s="1021"/>
      <c r="J299" s="1021"/>
      <c r="R299" s="1022"/>
      <c r="S299" s="1022"/>
    </row>
    <row r="300" spans="2:19" s="204" customFormat="1" ht="15">
      <c r="B300" s="205"/>
      <c r="C300" s="205"/>
      <c r="D300" s="205"/>
      <c r="E300" s="205"/>
      <c r="F300" s="195"/>
      <c r="H300" s="1021"/>
      <c r="I300" s="1021"/>
      <c r="J300" s="1021"/>
      <c r="R300" s="1022"/>
      <c r="S300" s="1022"/>
    </row>
    <row r="301" spans="2:19" s="204" customFormat="1" ht="15">
      <c r="B301" s="205"/>
      <c r="C301" s="205"/>
      <c r="D301" s="205"/>
      <c r="E301" s="205"/>
      <c r="F301" s="195"/>
      <c r="H301" s="1021"/>
      <c r="I301" s="1021"/>
      <c r="J301" s="1021"/>
      <c r="R301" s="1022"/>
      <c r="S301" s="1022"/>
    </row>
    <row r="302" spans="2:19" s="204" customFormat="1" ht="15">
      <c r="B302" s="205"/>
      <c r="C302" s="205"/>
      <c r="D302" s="205"/>
      <c r="E302" s="205"/>
      <c r="F302" s="195"/>
      <c r="H302" s="1021"/>
      <c r="I302" s="1021"/>
      <c r="J302" s="1021"/>
      <c r="R302" s="1022"/>
      <c r="S302" s="1022"/>
    </row>
    <row r="303" spans="2:19" s="204" customFormat="1" ht="15">
      <c r="B303" s="205"/>
      <c r="C303" s="205"/>
      <c r="D303" s="205"/>
      <c r="E303" s="205"/>
      <c r="F303" s="195"/>
      <c r="H303" s="1021"/>
      <c r="I303" s="1021"/>
      <c r="J303" s="1021"/>
      <c r="R303" s="1022"/>
      <c r="S303" s="1022"/>
    </row>
    <row r="304" spans="2:19" s="204" customFormat="1" ht="15">
      <c r="B304" s="205"/>
      <c r="C304" s="205"/>
      <c r="D304" s="205"/>
      <c r="E304" s="205"/>
      <c r="F304" s="195"/>
      <c r="H304" s="1021"/>
      <c r="I304" s="1021"/>
      <c r="J304" s="1021"/>
      <c r="R304" s="1022"/>
      <c r="S304" s="1022"/>
    </row>
    <row r="305" spans="2:19" s="204" customFormat="1" ht="15">
      <c r="B305" s="205"/>
      <c r="C305" s="205"/>
      <c r="D305" s="205"/>
      <c r="E305" s="205"/>
      <c r="F305" s="195"/>
      <c r="H305" s="1021"/>
      <c r="I305" s="1021"/>
      <c r="J305" s="1021"/>
      <c r="R305" s="1022"/>
      <c r="S305" s="1022"/>
    </row>
    <row r="306" spans="2:19" s="204" customFormat="1" ht="15">
      <c r="B306" s="205"/>
      <c r="C306" s="205"/>
      <c r="D306" s="205"/>
      <c r="E306" s="205"/>
      <c r="F306" s="195"/>
      <c r="H306" s="1021"/>
      <c r="I306" s="1021"/>
      <c r="J306" s="1021"/>
      <c r="R306" s="1022"/>
      <c r="S306" s="1022"/>
    </row>
    <row r="307" spans="2:19" s="204" customFormat="1" ht="15">
      <c r="B307" s="205"/>
      <c r="C307" s="205"/>
      <c r="D307" s="205"/>
      <c r="E307" s="205"/>
      <c r="F307" s="195"/>
      <c r="H307" s="1021"/>
      <c r="I307" s="1021"/>
      <c r="J307" s="1021"/>
      <c r="R307" s="1022"/>
      <c r="S307" s="1022"/>
    </row>
    <row r="308" spans="2:19" s="204" customFormat="1" ht="15">
      <c r="B308" s="205"/>
      <c r="C308" s="205"/>
      <c r="D308" s="205"/>
      <c r="E308" s="205"/>
      <c r="F308" s="195"/>
      <c r="H308" s="1021"/>
      <c r="I308" s="1021"/>
      <c r="J308" s="1021"/>
      <c r="R308" s="1022"/>
      <c r="S308" s="1022"/>
    </row>
    <row r="309" spans="2:19" s="204" customFormat="1" ht="15">
      <c r="B309" s="205"/>
      <c r="C309" s="205"/>
      <c r="D309" s="205"/>
      <c r="E309" s="205"/>
      <c r="F309" s="195"/>
      <c r="H309" s="1021"/>
      <c r="I309" s="1021"/>
      <c r="J309" s="1021"/>
      <c r="R309" s="1022"/>
      <c r="S309" s="1022"/>
    </row>
    <row r="310" spans="2:19" s="204" customFormat="1" ht="15">
      <c r="B310" s="205"/>
      <c r="C310" s="205"/>
      <c r="D310" s="205"/>
      <c r="E310" s="205"/>
      <c r="F310" s="195"/>
      <c r="H310" s="1021"/>
      <c r="I310" s="1021"/>
      <c r="J310" s="1021"/>
      <c r="R310" s="1022"/>
      <c r="S310" s="1022"/>
    </row>
    <row r="311" spans="2:19" s="204" customFormat="1" ht="15">
      <c r="B311" s="205"/>
      <c r="C311" s="205"/>
      <c r="D311" s="205"/>
      <c r="E311" s="205"/>
      <c r="F311" s="195"/>
      <c r="H311" s="1021"/>
      <c r="I311" s="1021"/>
      <c r="J311" s="1021"/>
      <c r="R311" s="1022"/>
      <c r="S311" s="1022"/>
    </row>
    <row r="312" spans="2:19" s="204" customFormat="1" ht="15">
      <c r="B312" s="205"/>
      <c r="C312" s="205"/>
      <c r="D312" s="205"/>
      <c r="E312" s="205"/>
      <c r="F312" s="195"/>
      <c r="H312" s="1021"/>
      <c r="I312" s="1021"/>
      <c r="J312" s="1021"/>
      <c r="R312" s="1022"/>
      <c r="S312" s="1022"/>
    </row>
    <row r="313" spans="2:19" s="204" customFormat="1" ht="15">
      <c r="B313" s="205"/>
      <c r="C313" s="205"/>
      <c r="D313" s="205"/>
      <c r="E313" s="205"/>
      <c r="F313" s="195"/>
      <c r="H313" s="1021"/>
      <c r="I313" s="1021"/>
      <c r="J313" s="1021"/>
      <c r="R313" s="1022"/>
      <c r="S313" s="1022"/>
    </row>
    <row r="314" spans="2:19" s="204" customFormat="1" ht="15">
      <c r="B314" s="205"/>
      <c r="C314" s="205"/>
      <c r="D314" s="205"/>
      <c r="E314" s="205"/>
      <c r="F314" s="195"/>
      <c r="H314" s="1021"/>
      <c r="I314" s="1021"/>
      <c r="J314" s="1021"/>
      <c r="R314" s="1022"/>
      <c r="S314" s="1022"/>
    </row>
    <row r="315" spans="2:19" s="204" customFormat="1" ht="15">
      <c r="B315" s="205"/>
      <c r="C315" s="205"/>
      <c r="D315" s="205"/>
      <c r="E315" s="205"/>
      <c r="F315" s="195"/>
      <c r="H315" s="1021"/>
      <c r="I315" s="1021"/>
      <c r="J315" s="1021"/>
      <c r="R315" s="1022"/>
      <c r="S315" s="1022"/>
    </row>
    <row r="316" spans="2:19" s="204" customFormat="1" ht="15">
      <c r="B316" s="205"/>
      <c r="C316" s="205"/>
      <c r="D316" s="205"/>
      <c r="E316" s="205"/>
      <c r="F316" s="195"/>
      <c r="H316" s="1021"/>
      <c r="I316" s="1021"/>
      <c r="J316" s="1021"/>
      <c r="R316" s="1022"/>
      <c r="S316" s="1022"/>
    </row>
    <row r="317" spans="2:19" s="204" customFormat="1" ht="15">
      <c r="B317" s="205"/>
      <c r="C317" s="205"/>
      <c r="D317" s="205"/>
      <c r="E317" s="205"/>
      <c r="F317" s="195"/>
      <c r="H317" s="1021"/>
      <c r="I317" s="1021"/>
      <c r="J317" s="1021"/>
      <c r="R317" s="1022"/>
      <c r="S317" s="1022"/>
    </row>
    <row r="318" spans="2:19" s="204" customFormat="1" ht="15">
      <c r="B318" s="205"/>
      <c r="C318" s="205"/>
      <c r="D318" s="205"/>
      <c r="E318" s="205"/>
      <c r="F318" s="195"/>
      <c r="H318" s="1021"/>
      <c r="I318" s="1021"/>
      <c r="J318" s="1021"/>
      <c r="R318" s="1022"/>
      <c r="S318" s="1022"/>
    </row>
    <row r="319" spans="2:19" s="204" customFormat="1" ht="15">
      <c r="B319" s="205"/>
      <c r="C319" s="205"/>
      <c r="D319" s="205"/>
      <c r="E319" s="205"/>
      <c r="F319" s="195"/>
      <c r="H319" s="1021"/>
      <c r="I319" s="1021"/>
      <c r="J319" s="1021"/>
      <c r="R319" s="1022"/>
      <c r="S319" s="1022"/>
    </row>
    <row r="320" spans="2:19" s="204" customFormat="1" ht="15">
      <c r="B320" s="205"/>
      <c r="C320" s="205"/>
      <c r="D320" s="205"/>
      <c r="E320" s="205"/>
      <c r="F320" s="195"/>
      <c r="H320" s="1021"/>
      <c r="I320" s="1021"/>
      <c r="J320" s="1021"/>
      <c r="R320" s="1022"/>
      <c r="S320" s="1022"/>
    </row>
    <row r="321" spans="2:19" s="204" customFormat="1" ht="15">
      <c r="B321" s="205"/>
      <c r="C321" s="205"/>
      <c r="D321" s="205"/>
      <c r="E321" s="205"/>
      <c r="F321" s="195"/>
      <c r="H321" s="1021"/>
      <c r="I321" s="1021"/>
      <c r="J321" s="1021"/>
      <c r="R321" s="1022"/>
      <c r="S321" s="1022"/>
    </row>
    <row r="322" spans="2:19" s="204" customFormat="1" ht="15">
      <c r="B322" s="205"/>
      <c r="C322" s="205"/>
      <c r="D322" s="205"/>
      <c r="E322" s="205"/>
      <c r="F322" s="195"/>
      <c r="H322" s="1021"/>
      <c r="I322" s="1021"/>
      <c r="J322" s="1021"/>
      <c r="R322" s="1022"/>
      <c r="S322" s="1022"/>
    </row>
    <row r="323" spans="2:19" s="204" customFormat="1" ht="15">
      <c r="B323" s="205"/>
      <c r="C323" s="205"/>
      <c r="D323" s="205"/>
      <c r="E323" s="205"/>
      <c r="F323" s="195"/>
      <c r="H323" s="1021"/>
      <c r="I323" s="1021"/>
      <c r="J323" s="1021"/>
      <c r="R323" s="1022"/>
      <c r="S323" s="1022"/>
    </row>
    <row r="324" spans="2:19" s="204" customFormat="1" ht="15">
      <c r="B324" s="205"/>
      <c r="C324" s="205"/>
      <c r="D324" s="205"/>
      <c r="E324" s="205"/>
      <c r="F324" s="195"/>
      <c r="H324" s="1021"/>
      <c r="I324" s="1021"/>
      <c r="J324" s="1021"/>
      <c r="R324" s="1022"/>
      <c r="S324" s="1022"/>
    </row>
    <row r="325" spans="2:19" s="204" customFormat="1" ht="15">
      <c r="B325" s="205"/>
      <c r="C325" s="205"/>
      <c r="D325" s="205"/>
      <c r="E325" s="205"/>
      <c r="F325" s="195"/>
      <c r="H325" s="1021"/>
      <c r="I325" s="1021"/>
      <c r="J325" s="1021"/>
      <c r="R325" s="1022"/>
      <c r="S325" s="1022"/>
    </row>
    <row r="326" spans="2:19" s="204" customFormat="1" ht="15">
      <c r="B326" s="205"/>
      <c r="C326" s="205"/>
      <c r="D326" s="205"/>
      <c r="E326" s="205"/>
      <c r="F326" s="195"/>
      <c r="H326" s="1021"/>
      <c r="I326" s="1021"/>
      <c r="J326" s="1021"/>
      <c r="R326" s="1022"/>
      <c r="S326" s="1022"/>
    </row>
    <row r="327" spans="2:19" s="204" customFormat="1" ht="15">
      <c r="B327" s="205"/>
      <c r="C327" s="205"/>
      <c r="D327" s="205"/>
      <c r="E327" s="205"/>
      <c r="F327" s="195"/>
      <c r="H327" s="1021"/>
      <c r="I327" s="1021"/>
      <c r="J327" s="1021"/>
      <c r="R327" s="1022"/>
      <c r="S327" s="1022"/>
    </row>
    <row r="328" spans="2:19" s="204" customFormat="1" ht="15">
      <c r="B328" s="205"/>
      <c r="C328" s="205"/>
      <c r="D328" s="205"/>
      <c r="E328" s="205"/>
      <c r="F328" s="195"/>
      <c r="H328" s="1021"/>
      <c r="I328" s="1021"/>
      <c r="J328" s="1021"/>
      <c r="R328" s="1022"/>
      <c r="S328" s="1022"/>
    </row>
    <row r="329" spans="2:19" s="204" customFormat="1" ht="15">
      <c r="B329" s="205"/>
      <c r="C329" s="205"/>
      <c r="D329" s="205"/>
      <c r="E329" s="205"/>
      <c r="F329" s="195"/>
      <c r="H329" s="1021"/>
      <c r="I329" s="1021"/>
      <c r="J329" s="1021"/>
      <c r="R329" s="1022"/>
      <c r="S329" s="1022"/>
    </row>
    <row r="330" spans="2:19" s="204" customFormat="1" ht="15">
      <c r="B330" s="205"/>
      <c r="C330" s="205"/>
      <c r="D330" s="205"/>
      <c r="E330" s="205"/>
      <c r="F330" s="195"/>
      <c r="H330" s="1021"/>
      <c r="I330" s="1021"/>
      <c r="J330" s="1021"/>
      <c r="R330" s="1022"/>
      <c r="S330" s="1022"/>
    </row>
    <row r="331" spans="2:19" s="204" customFormat="1" ht="15">
      <c r="B331" s="205"/>
      <c r="C331" s="205"/>
      <c r="D331" s="205"/>
      <c r="E331" s="205"/>
      <c r="F331" s="195"/>
      <c r="H331" s="1021"/>
      <c r="I331" s="1021"/>
      <c r="J331" s="1021"/>
      <c r="R331" s="1022"/>
      <c r="S331" s="1022"/>
    </row>
    <row r="332" spans="2:19" s="204" customFormat="1" ht="15">
      <c r="B332" s="205"/>
      <c r="C332" s="205"/>
      <c r="D332" s="205"/>
      <c r="E332" s="205"/>
      <c r="F332" s="195"/>
      <c r="H332" s="1021"/>
      <c r="I332" s="1021"/>
      <c r="J332" s="1021"/>
      <c r="R332" s="1022"/>
      <c r="S332" s="1022"/>
    </row>
    <row r="333" spans="2:19" s="204" customFormat="1" ht="15">
      <c r="B333" s="205"/>
      <c r="C333" s="205"/>
      <c r="D333" s="205"/>
      <c r="E333" s="205"/>
      <c r="F333" s="195"/>
      <c r="H333" s="1021"/>
      <c r="I333" s="1021"/>
      <c r="J333" s="1021"/>
      <c r="R333" s="1022"/>
      <c r="S333" s="1022"/>
    </row>
    <row r="334" spans="2:19" s="204" customFormat="1" ht="15">
      <c r="B334" s="205"/>
      <c r="C334" s="205"/>
      <c r="D334" s="205"/>
      <c r="E334" s="205"/>
      <c r="F334" s="195"/>
      <c r="H334" s="1021"/>
      <c r="I334" s="1021"/>
      <c r="J334" s="1021"/>
      <c r="R334" s="1022"/>
      <c r="S334" s="1022"/>
    </row>
    <row r="335" spans="2:19" s="204" customFormat="1" ht="15">
      <c r="B335" s="205"/>
      <c r="C335" s="205"/>
      <c r="D335" s="205"/>
      <c r="E335" s="205"/>
      <c r="F335" s="195"/>
      <c r="H335" s="1021"/>
      <c r="I335" s="1021"/>
      <c r="J335" s="1021"/>
      <c r="R335" s="1022"/>
      <c r="S335" s="1022"/>
    </row>
    <row r="336" spans="2:19" s="204" customFormat="1" ht="15">
      <c r="B336" s="205"/>
      <c r="C336" s="205"/>
      <c r="D336" s="205"/>
      <c r="E336" s="205"/>
      <c r="F336" s="195"/>
      <c r="H336" s="1021"/>
      <c r="I336" s="1021"/>
      <c r="J336" s="1021"/>
      <c r="R336" s="1022"/>
      <c r="S336" s="1022"/>
    </row>
    <row r="337" spans="2:19" s="204" customFormat="1" ht="15">
      <c r="B337" s="205"/>
      <c r="C337" s="205"/>
      <c r="D337" s="205"/>
      <c r="E337" s="205"/>
      <c r="F337" s="195"/>
      <c r="H337" s="1021"/>
      <c r="I337" s="1021"/>
      <c r="J337" s="1021"/>
      <c r="R337" s="1022"/>
      <c r="S337" s="1022"/>
    </row>
    <row r="338" spans="2:19" s="204" customFormat="1" ht="15">
      <c r="B338" s="205"/>
      <c r="C338" s="205"/>
      <c r="D338" s="205"/>
      <c r="E338" s="205"/>
      <c r="F338" s="195"/>
      <c r="H338" s="1021"/>
      <c r="I338" s="1021"/>
      <c r="J338" s="1021"/>
      <c r="R338" s="1022"/>
      <c r="S338" s="1022"/>
    </row>
    <row r="339" spans="2:19" s="204" customFormat="1" ht="15">
      <c r="B339" s="205"/>
      <c r="C339" s="205"/>
      <c r="D339" s="205"/>
      <c r="E339" s="205"/>
      <c r="F339" s="195"/>
      <c r="H339" s="1021"/>
      <c r="I339" s="1021"/>
      <c r="J339" s="1021"/>
      <c r="R339" s="1022"/>
      <c r="S339" s="1022"/>
    </row>
    <row r="340" spans="2:19" s="204" customFormat="1" ht="15">
      <c r="B340" s="205"/>
      <c r="C340" s="205"/>
      <c r="D340" s="205"/>
      <c r="E340" s="205"/>
      <c r="F340" s="195"/>
      <c r="H340" s="1021"/>
      <c r="I340" s="1021"/>
      <c r="J340" s="1021"/>
      <c r="R340" s="1022"/>
      <c r="S340" s="1022"/>
    </row>
    <row r="341" spans="2:19" s="204" customFormat="1" ht="15">
      <c r="B341" s="205"/>
      <c r="C341" s="205"/>
      <c r="D341" s="205"/>
      <c r="E341" s="205"/>
      <c r="F341" s="195"/>
      <c r="H341" s="1021"/>
      <c r="I341" s="1021"/>
      <c r="J341" s="1021"/>
      <c r="R341" s="1022"/>
      <c r="S341" s="1022"/>
    </row>
    <row r="342" spans="2:19" s="204" customFormat="1" ht="15">
      <c r="B342" s="205"/>
      <c r="C342" s="205"/>
      <c r="D342" s="205"/>
      <c r="E342" s="205"/>
      <c r="F342" s="195"/>
      <c r="H342" s="1021"/>
      <c r="I342" s="1021"/>
      <c r="J342" s="1021"/>
      <c r="R342" s="1022"/>
      <c r="S342" s="1022"/>
    </row>
    <row r="343" spans="2:19" s="204" customFormat="1" ht="15">
      <c r="B343" s="205"/>
      <c r="C343" s="205"/>
      <c r="D343" s="205"/>
      <c r="E343" s="205"/>
      <c r="F343" s="195"/>
      <c r="H343" s="1021"/>
      <c r="I343" s="1021"/>
      <c r="J343" s="1021"/>
      <c r="R343" s="1022"/>
      <c r="S343" s="1022"/>
    </row>
    <row r="344" spans="2:19" s="204" customFormat="1" ht="15">
      <c r="B344" s="205"/>
      <c r="C344" s="205"/>
      <c r="D344" s="205"/>
      <c r="E344" s="205"/>
      <c r="F344" s="195"/>
      <c r="H344" s="1021"/>
      <c r="I344" s="1021"/>
      <c r="J344" s="1021"/>
      <c r="R344" s="1022"/>
      <c r="S344" s="1022"/>
    </row>
    <row r="345" spans="2:19" s="204" customFormat="1" ht="15">
      <c r="B345" s="205"/>
      <c r="C345" s="205"/>
      <c r="D345" s="205"/>
      <c r="E345" s="205"/>
      <c r="F345" s="195"/>
      <c r="H345" s="1021"/>
      <c r="I345" s="1021"/>
      <c r="J345" s="1021"/>
      <c r="R345" s="1022"/>
      <c r="S345" s="1022"/>
    </row>
    <row r="346" spans="2:19" s="204" customFormat="1" ht="15">
      <c r="B346" s="205"/>
      <c r="C346" s="205"/>
      <c r="D346" s="205"/>
      <c r="E346" s="205"/>
      <c r="F346" s="195"/>
      <c r="H346" s="1021"/>
      <c r="I346" s="1021"/>
      <c r="J346" s="1021"/>
      <c r="R346" s="1022"/>
      <c r="S346" s="1022"/>
    </row>
    <row r="347" spans="2:19" s="204" customFormat="1" ht="15">
      <c r="B347" s="205"/>
      <c r="C347" s="205"/>
      <c r="D347" s="205"/>
      <c r="E347" s="205"/>
      <c r="F347" s="195"/>
      <c r="H347" s="1021"/>
      <c r="I347" s="1021"/>
      <c r="J347" s="1021"/>
      <c r="R347" s="1022"/>
      <c r="S347" s="1022"/>
    </row>
    <row r="348" spans="2:19" s="204" customFormat="1" ht="15">
      <c r="B348" s="205"/>
      <c r="C348" s="205"/>
      <c r="D348" s="205"/>
      <c r="E348" s="205"/>
      <c r="F348" s="195"/>
      <c r="H348" s="1021"/>
      <c r="I348" s="1021"/>
      <c r="J348" s="1021"/>
      <c r="R348" s="1022"/>
      <c r="S348" s="1022"/>
    </row>
    <row r="349" spans="2:19" s="204" customFormat="1" ht="15">
      <c r="B349" s="205"/>
      <c r="C349" s="205"/>
      <c r="D349" s="205"/>
      <c r="E349" s="205"/>
      <c r="F349" s="195"/>
      <c r="H349" s="1021"/>
      <c r="I349" s="1021"/>
      <c r="J349" s="1021"/>
      <c r="R349" s="1022"/>
      <c r="S349" s="1022"/>
    </row>
    <row r="350" spans="2:19" s="204" customFormat="1" ht="15">
      <c r="B350" s="205"/>
      <c r="C350" s="205"/>
      <c r="D350" s="205"/>
      <c r="E350" s="205"/>
      <c r="F350" s="195"/>
      <c r="H350" s="1021"/>
      <c r="I350" s="1021"/>
      <c r="J350" s="1021"/>
      <c r="R350" s="1022"/>
      <c r="S350" s="1022"/>
    </row>
    <row r="351" spans="2:19" s="204" customFormat="1" ht="15">
      <c r="B351" s="205"/>
      <c r="C351" s="205"/>
      <c r="D351" s="205"/>
      <c r="E351" s="205"/>
      <c r="F351" s="195"/>
      <c r="H351" s="1021"/>
      <c r="I351" s="1021"/>
      <c r="J351" s="1021"/>
      <c r="R351" s="1022"/>
      <c r="S351" s="1022"/>
    </row>
    <row r="352" spans="2:19" s="204" customFormat="1" ht="15">
      <c r="B352" s="205"/>
      <c r="C352" s="205"/>
      <c r="D352" s="205"/>
      <c r="E352" s="205"/>
      <c r="F352" s="195"/>
      <c r="H352" s="1021"/>
      <c r="I352" s="1021"/>
      <c r="J352" s="1021"/>
      <c r="R352" s="1022"/>
      <c r="S352" s="1022"/>
    </row>
    <row r="353" spans="2:19" s="204" customFormat="1" ht="15">
      <c r="B353" s="205"/>
      <c r="C353" s="205"/>
      <c r="D353" s="205"/>
      <c r="E353" s="205"/>
      <c r="F353" s="195"/>
      <c r="H353" s="1021"/>
      <c r="I353" s="1021"/>
      <c r="J353" s="1021"/>
      <c r="R353" s="1022"/>
      <c r="S353" s="1022"/>
    </row>
    <row r="354" spans="2:19" s="204" customFormat="1" ht="15">
      <c r="B354" s="205"/>
      <c r="C354" s="205"/>
      <c r="D354" s="205"/>
      <c r="E354" s="205"/>
      <c r="F354" s="195"/>
      <c r="H354" s="1021"/>
      <c r="I354" s="1021"/>
      <c r="J354" s="1021"/>
      <c r="R354" s="1022"/>
      <c r="S354" s="1022"/>
    </row>
    <row r="355" spans="2:19" s="204" customFormat="1" ht="15">
      <c r="B355" s="205"/>
      <c r="C355" s="205"/>
      <c r="D355" s="205"/>
      <c r="E355" s="205"/>
      <c r="F355" s="195"/>
      <c r="H355" s="1021"/>
      <c r="I355" s="1021"/>
      <c r="J355" s="1021"/>
      <c r="R355" s="1022"/>
      <c r="S355" s="1022"/>
    </row>
    <row r="356" spans="2:19" s="204" customFormat="1" ht="15">
      <c r="B356" s="205"/>
      <c r="C356" s="205"/>
      <c r="D356" s="205"/>
      <c r="E356" s="205"/>
      <c r="F356" s="195"/>
      <c r="H356" s="1021"/>
      <c r="I356" s="1021"/>
      <c r="J356" s="1021"/>
      <c r="R356" s="1022"/>
      <c r="S356" s="1022"/>
    </row>
    <row r="357" spans="2:19" s="204" customFormat="1" ht="15">
      <c r="B357" s="205"/>
      <c r="C357" s="205"/>
      <c r="D357" s="205"/>
      <c r="E357" s="205"/>
      <c r="F357" s="195"/>
      <c r="H357" s="1021"/>
      <c r="I357" s="1021"/>
      <c r="J357" s="1021"/>
      <c r="R357" s="1022"/>
      <c r="S357" s="1022"/>
    </row>
    <row r="358" spans="2:19" s="204" customFormat="1" ht="15">
      <c r="B358" s="205"/>
      <c r="C358" s="205"/>
      <c r="D358" s="205"/>
      <c r="E358" s="205"/>
      <c r="F358" s="195"/>
      <c r="H358" s="1021"/>
      <c r="I358" s="1021"/>
      <c r="J358" s="1021"/>
      <c r="R358" s="1022"/>
      <c r="S358" s="1022"/>
    </row>
    <row r="359" spans="2:19" s="204" customFormat="1" ht="15">
      <c r="B359" s="205"/>
      <c r="C359" s="205"/>
      <c r="D359" s="205"/>
      <c r="E359" s="205"/>
      <c r="F359" s="195"/>
      <c r="H359" s="1021"/>
      <c r="I359" s="1021"/>
      <c r="J359" s="1021"/>
      <c r="R359" s="1022"/>
      <c r="S359" s="1022"/>
    </row>
    <row r="360" spans="2:19" s="204" customFormat="1" ht="15">
      <c r="B360" s="205"/>
      <c r="C360" s="205"/>
      <c r="D360" s="205"/>
      <c r="E360" s="205"/>
      <c r="F360" s="195"/>
      <c r="H360" s="1021"/>
      <c r="I360" s="1021"/>
      <c r="J360" s="1021"/>
      <c r="R360" s="1022"/>
      <c r="S360" s="1022"/>
    </row>
    <row r="361" spans="2:19" s="204" customFormat="1" ht="15">
      <c r="B361" s="205"/>
      <c r="C361" s="205"/>
      <c r="D361" s="205"/>
      <c r="E361" s="205"/>
      <c r="F361" s="195"/>
      <c r="H361" s="1021"/>
      <c r="I361" s="1021"/>
      <c r="J361" s="1021"/>
      <c r="R361" s="1022"/>
      <c r="S361" s="1022"/>
    </row>
    <row r="362" spans="2:19" s="204" customFormat="1" ht="15">
      <c r="B362" s="205"/>
      <c r="C362" s="205"/>
      <c r="D362" s="205"/>
      <c r="E362" s="205"/>
      <c r="F362" s="195"/>
      <c r="H362" s="1021"/>
      <c r="I362" s="1021"/>
      <c r="J362" s="1021"/>
      <c r="R362" s="1022"/>
      <c r="S362" s="1022"/>
    </row>
    <row r="363" spans="2:19" s="204" customFormat="1" ht="15">
      <c r="B363" s="205"/>
      <c r="C363" s="205"/>
      <c r="D363" s="205"/>
      <c r="E363" s="205"/>
      <c r="F363" s="195"/>
      <c r="H363" s="1021"/>
      <c r="I363" s="1021"/>
      <c r="J363" s="1021"/>
      <c r="R363" s="1022"/>
      <c r="S363" s="1022"/>
    </row>
    <row r="364" spans="2:19" s="204" customFormat="1" ht="15">
      <c r="B364" s="205"/>
      <c r="C364" s="205"/>
      <c r="D364" s="205"/>
      <c r="E364" s="205"/>
      <c r="F364" s="195"/>
      <c r="H364" s="1021"/>
      <c r="I364" s="1021"/>
      <c r="J364" s="1021"/>
      <c r="R364" s="1022"/>
      <c r="S364" s="1022"/>
    </row>
    <row r="365" spans="2:19" s="204" customFormat="1" ht="15">
      <c r="B365" s="205"/>
      <c r="C365" s="205"/>
      <c r="D365" s="205"/>
      <c r="E365" s="205"/>
      <c r="F365" s="195"/>
      <c r="H365" s="1021"/>
      <c r="I365" s="1021"/>
      <c r="J365" s="1021"/>
      <c r="R365" s="1022"/>
      <c r="S365" s="1022"/>
    </row>
    <row r="366" spans="2:19" s="204" customFormat="1" ht="15">
      <c r="B366" s="205"/>
      <c r="C366" s="205"/>
      <c r="D366" s="205"/>
      <c r="E366" s="205"/>
      <c r="F366" s="195"/>
      <c r="H366" s="1021"/>
      <c r="I366" s="1021"/>
      <c r="J366" s="1021"/>
      <c r="R366" s="1022"/>
      <c r="S366" s="1022"/>
    </row>
    <row r="367" spans="2:19" s="204" customFormat="1" ht="15">
      <c r="B367" s="205"/>
      <c r="C367" s="205"/>
      <c r="D367" s="205"/>
      <c r="E367" s="205"/>
      <c r="F367" s="195"/>
      <c r="H367" s="1021"/>
      <c r="I367" s="1021"/>
      <c r="J367" s="1021"/>
      <c r="R367" s="1022"/>
      <c r="S367" s="1022"/>
    </row>
    <row r="368" spans="2:19" s="204" customFormat="1" ht="15">
      <c r="B368" s="205"/>
      <c r="C368" s="205"/>
      <c r="D368" s="205"/>
      <c r="E368" s="205"/>
      <c r="F368" s="195"/>
      <c r="H368" s="1021"/>
      <c r="I368" s="1021"/>
      <c r="J368" s="1021"/>
      <c r="R368" s="1022"/>
      <c r="S368" s="1022"/>
    </row>
    <row r="369" spans="2:19" s="204" customFormat="1" ht="15">
      <c r="B369" s="205"/>
      <c r="C369" s="205"/>
      <c r="D369" s="205"/>
      <c r="E369" s="205"/>
      <c r="F369" s="195"/>
      <c r="H369" s="1021"/>
      <c r="I369" s="1021"/>
      <c r="J369" s="1021"/>
      <c r="R369" s="1022"/>
      <c r="S369" s="1022"/>
    </row>
    <row r="370" spans="2:19" s="204" customFormat="1" ht="15">
      <c r="B370" s="205"/>
      <c r="C370" s="205"/>
      <c r="D370" s="205"/>
      <c r="E370" s="205"/>
      <c r="F370" s="195"/>
      <c r="H370" s="1021"/>
      <c r="I370" s="1021"/>
      <c r="J370" s="1021"/>
      <c r="R370" s="1022"/>
      <c r="S370" s="1022"/>
    </row>
    <row r="371" spans="2:19" s="204" customFormat="1" ht="15">
      <c r="B371" s="205"/>
      <c r="C371" s="205"/>
      <c r="D371" s="205"/>
      <c r="E371" s="205"/>
      <c r="F371" s="195"/>
      <c r="H371" s="1021"/>
      <c r="I371" s="1021"/>
      <c r="J371" s="1021"/>
      <c r="R371" s="1022"/>
      <c r="S371" s="1022"/>
    </row>
    <row r="372" spans="2:19" s="204" customFormat="1" ht="15">
      <c r="B372" s="205"/>
      <c r="C372" s="205"/>
      <c r="D372" s="205"/>
      <c r="E372" s="205"/>
      <c r="F372" s="195"/>
      <c r="H372" s="1021"/>
      <c r="I372" s="1021"/>
      <c r="J372" s="1021"/>
      <c r="R372" s="1022"/>
      <c r="S372" s="1022"/>
    </row>
    <row r="373" spans="2:19" s="204" customFormat="1" ht="15">
      <c r="B373" s="205"/>
      <c r="C373" s="205"/>
      <c r="D373" s="205"/>
      <c r="E373" s="205"/>
      <c r="F373" s="195"/>
      <c r="H373" s="1021"/>
      <c r="I373" s="1021"/>
      <c r="J373" s="1021"/>
      <c r="R373" s="1022"/>
      <c r="S373" s="1022"/>
    </row>
    <row r="374" spans="2:19" s="204" customFormat="1" ht="15">
      <c r="B374" s="205"/>
      <c r="C374" s="205"/>
      <c r="D374" s="205"/>
      <c r="E374" s="205"/>
      <c r="F374" s="195"/>
      <c r="H374" s="1021"/>
      <c r="I374" s="1021"/>
      <c r="J374" s="1021"/>
      <c r="R374" s="1022"/>
      <c r="S374" s="1022"/>
    </row>
    <row r="375" spans="2:19" s="204" customFormat="1" ht="15">
      <c r="B375" s="205"/>
      <c r="C375" s="205"/>
      <c r="D375" s="205"/>
      <c r="E375" s="205"/>
      <c r="F375" s="195"/>
      <c r="H375" s="1021"/>
      <c r="I375" s="1021"/>
      <c r="J375" s="1021"/>
      <c r="R375" s="1022"/>
      <c r="S375" s="1022"/>
    </row>
    <row r="376" spans="2:19" s="204" customFormat="1" ht="15">
      <c r="B376" s="205"/>
      <c r="C376" s="205"/>
      <c r="D376" s="205"/>
      <c r="E376" s="205"/>
      <c r="F376" s="195"/>
      <c r="H376" s="1021"/>
      <c r="I376" s="1021"/>
      <c r="J376" s="1021"/>
      <c r="R376" s="1022"/>
      <c r="S376" s="1022"/>
    </row>
    <row r="377" spans="2:19" s="204" customFormat="1" ht="15">
      <c r="B377" s="205"/>
      <c r="C377" s="205"/>
      <c r="D377" s="205"/>
      <c r="E377" s="205"/>
      <c r="F377" s="195"/>
      <c r="H377" s="1021"/>
      <c r="I377" s="1021"/>
      <c r="J377" s="1021"/>
      <c r="R377" s="1022"/>
      <c r="S377" s="1022"/>
    </row>
    <row r="378" spans="2:19" s="204" customFormat="1" ht="15">
      <c r="B378" s="205"/>
      <c r="C378" s="205"/>
      <c r="D378" s="205"/>
      <c r="E378" s="205"/>
      <c r="F378" s="195"/>
      <c r="H378" s="1021"/>
      <c r="I378" s="1021"/>
      <c r="J378" s="1021"/>
      <c r="R378" s="1022"/>
      <c r="S378" s="1022"/>
    </row>
    <row r="379" spans="2:19" s="204" customFormat="1" ht="15">
      <c r="B379" s="205"/>
      <c r="C379" s="205"/>
      <c r="D379" s="205"/>
      <c r="E379" s="205"/>
      <c r="F379" s="195"/>
      <c r="H379" s="1021"/>
      <c r="I379" s="1021"/>
      <c r="J379" s="1021"/>
      <c r="R379" s="1022"/>
      <c r="S379" s="1022"/>
    </row>
    <row r="380" spans="2:19" s="204" customFormat="1" ht="15">
      <c r="B380" s="205"/>
      <c r="C380" s="205"/>
      <c r="D380" s="205"/>
      <c r="E380" s="205"/>
      <c r="F380" s="195"/>
      <c r="H380" s="1021"/>
      <c r="I380" s="1021"/>
      <c r="J380" s="1021"/>
      <c r="R380" s="1022"/>
      <c r="S380" s="1022"/>
    </row>
    <row r="381" spans="2:19" s="204" customFormat="1" ht="15">
      <c r="B381" s="205"/>
      <c r="C381" s="205"/>
      <c r="D381" s="205"/>
      <c r="E381" s="205"/>
      <c r="F381" s="195"/>
      <c r="H381" s="1021"/>
      <c r="I381" s="1021"/>
      <c r="J381" s="1021"/>
      <c r="R381" s="1022"/>
      <c r="S381" s="1022"/>
    </row>
    <row r="382" spans="2:19" s="204" customFormat="1" ht="15">
      <c r="B382" s="205"/>
      <c r="C382" s="205"/>
      <c r="D382" s="205"/>
      <c r="E382" s="205"/>
      <c r="F382" s="195"/>
      <c r="H382" s="1021"/>
      <c r="I382" s="1021"/>
      <c r="J382" s="1021"/>
      <c r="R382" s="1022"/>
      <c r="S382" s="1022"/>
    </row>
    <row r="383" spans="2:19" s="204" customFormat="1" ht="15">
      <c r="B383" s="205"/>
      <c r="C383" s="205"/>
      <c r="D383" s="205"/>
      <c r="E383" s="205"/>
      <c r="F383" s="195"/>
      <c r="H383" s="1021"/>
      <c r="I383" s="1021"/>
      <c r="J383" s="1021"/>
      <c r="R383" s="1022"/>
      <c r="S383" s="1022"/>
    </row>
    <row r="384" spans="2:19" s="204" customFormat="1" ht="15">
      <c r="B384" s="205"/>
      <c r="C384" s="205"/>
      <c r="D384" s="205"/>
      <c r="E384" s="205"/>
      <c r="F384" s="195"/>
      <c r="H384" s="1021"/>
      <c r="I384" s="1021"/>
      <c r="J384" s="1021"/>
      <c r="R384" s="1022"/>
      <c r="S384" s="1022"/>
    </row>
    <row r="385" spans="2:19" s="204" customFormat="1" ht="15">
      <c r="B385" s="205"/>
      <c r="C385" s="205"/>
      <c r="D385" s="205"/>
      <c r="E385" s="205"/>
      <c r="F385" s="195"/>
      <c r="H385" s="1021"/>
      <c r="I385" s="1021"/>
      <c r="J385" s="1021"/>
      <c r="R385" s="1022"/>
      <c r="S385" s="1022"/>
    </row>
    <row r="386" spans="2:19" s="204" customFormat="1" ht="15">
      <c r="B386" s="205"/>
      <c r="C386" s="205"/>
      <c r="D386" s="205"/>
      <c r="E386" s="205"/>
      <c r="F386" s="195"/>
      <c r="H386" s="1021"/>
      <c r="I386" s="1021"/>
      <c r="J386" s="1021"/>
      <c r="R386" s="1022"/>
      <c r="S386" s="1022"/>
    </row>
    <row r="387" spans="2:19" s="204" customFormat="1" ht="15">
      <c r="B387" s="205"/>
      <c r="C387" s="205"/>
      <c r="D387" s="205"/>
      <c r="E387" s="205"/>
      <c r="F387" s="195"/>
      <c r="H387" s="1021"/>
      <c r="I387" s="1021"/>
      <c r="J387" s="1021"/>
      <c r="R387" s="1022"/>
      <c r="S387" s="1022"/>
    </row>
    <row r="388" spans="2:19" s="204" customFormat="1" ht="15">
      <c r="B388" s="205"/>
      <c r="C388" s="205"/>
      <c r="D388" s="205"/>
      <c r="E388" s="205"/>
      <c r="F388" s="195"/>
      <c r="H388" s="1021"/>
      <c r="I388" s="1021"/>
      <c r="J388" s="1021"/>
      <c r="R388" s="1022"/>
      <c r="S388" s="1022"/>
    </row>
    <row r="389" spans="2:19" s="204" customFormat="1" ht="15">
      <c r="B389" s="205"/>
      <c r="C389" s="205"/>
      <c r="D389" s="205"/>
      <c r="E389" s="205"/>
      <c r="F389" s="195"/>
      <c r="H389" s="1021"/>
      <c r="I389" s="1021"/>
      <c r="J389" s="1021"/>
      <c r="R389" s="1022"/>
      <c r="S389" s="1022"/>
    </row>
    <row r="390" spans="2:19" s="204" customFormat="1" ht="15">
      <c r="B390" s="205"/>
      <c r="C390" s="205"/>
      <c r="D390" s="205"/>
      <c r="E390" s="205"/>
      <c r="F390" s="195"/>
      <c r="H390" s="1021"/>
      <c r="I390" s="1021"/>
      <c r="J390" s="1021"/>
      <c r="R390" s="1022"/>
      <c r="S390" s="1022"/>
    </row>
    <row r="391" spans="2:19" s="204" customFormat="1" ht="15">
      <c r="B391" s="205"/>
      <c r="C391" s="205"/>
      <c r="D391" s="205"/>
      <c r="E391" s="205"/>
      <c r="F391" s="195"/>
      <c r="H391" s="1021"/>
      <c r="I391" s="1021"/>
      <c r="J391" s="1021"/>
      <c r="R391" s="1022"/>
      <c r="S391" s="1022"/>
    </row>
    <row r="392" spans="2:19" s="204" customFormat="1" ht="15">
      <c r="B392" s="205"/>
      <c r="C392" s="205"/>
      <c r="D392" s="205"/>
      <c r="E392" s="205"/>
      <c r="F392" s="195"/>
      <c r="H392" s="1021"/>
      <c r="I392" s="1021"/>
      <c r="J392" s="1021"/>
      <c r="R392" s="1022"/>
      <c r="S392" s="1022"/>
    </row>
    <row r="393" spans="2:19" s="204" customFormat="1" ht="15">
      <c r="B393" s="205"/>
      <c r="C393" s="205"/>
      <c r="D393" s="205"/>
      <c r="E393" s="205"/>
      <c r="F393" s="195"/>
      <c r="H393" s="1021"/>
      <c r="I393" s="1021"/>
      <c r="J393" s="1021"/>
      <c r="R393" s="1022"/>
      <c r="S393" s="1022"/>
    </row>
    <row r="394" spans="2:19" s="204" customFormat="1" ht="15">
      <c r="B394" s="205"/>
      <c r="C394" s="205"/>
      <c r="D394" s="205"/>
      <c r="E394" s="205"/>
      <c r="F394" s="195"/>
      <c r="H394" s="1021"/>
      <c r="I394" s="1021"/>
      <c r="J394" s="1021"/>
      <c r="R394" s="1022"/>
      <c r="S394" s="1022"/>
    </row>
    <row r="395" spans="2:19" s="204" customFormat="1" ht="15">
      <c r="B395" s="205"/>
      <c r="C395" s="205"/>
      <c r="D395" s="205"/>
      <c r="E395" s="205"/>
      <c r="F395" s="195"/>
      <c r="H395" s="1021"/>
      <c r="I395" s="1021"/>
      <c r="J395" s="1021"/>
      <c r="R395" s="1022"/>
      <c r="S395" s="1022"/>
    </row>
    <row r="396" spans="2:19" s="204" customFormat="1" ht="15">
      <c r="B396" s="205"/>
      <c r="C396" s="205"/>
      <c r="D396" s="205"/>
      <c r="E396" s="205"/>
      <c r="F396" s="195"/>
      <c r="H396" s="1021"/>
      <c r="I396" s="1021"/>
      <c r="J396" s="1021"/>
      <c r="R396" s="1022"/>
      <c r="S396" s="1022"/>
    </row>
    <row r="397" spans="2:19" s="204" customFormat="1" ht="15">
      <c r="B397" s="205"/>
      <c r="C397" s="205"/>
      <c r="D397" s="205"/>
      <c r="E397" s="205"/>
      <c r="F397" s="195"/>
      <c r="H397" s="1021"/>
      <c r="I397" s="1021"/>
      <c r="J397" s="1021"/>
      <c r="R397" s="1022"/>
      <c r="S397" s="1022"/>
    </row>
    <row r="398" spans="2:19" s="204" customFormat="1" ht="15">
      <c r="B398" s="205"/>
      <c r="C398" s="205"/>
      <c r="D398" s="205"/>
      <c r="E398" s="205"/>
      <c r="F398" s="195"/>
      <c r="H398" s="1021"/>
      <c r="I398" s="1021"/>
      <c r="J398" s="1021"/>
      <c r="R398" s="1022"/>
      <c r="S398" s="1022"/>
    </row>
    <row r="399" spans="2:19" s="204" customFormat="1" ht="15">
      <c r="B399" s="205"/>
      <c r="C399" s="205"/>
      <c r="D399" s="205"/>
      <c r="E399" s="205"/>
      <c r="F399" s="195"/>
      <c r="H399" s="1021"/>
      <c r="I399" s="1021"/>
      <c r="J399" s="1021"/>
      <c r="R399" s="1022"/>
      <c r="S399" s="1022"/>
    </row>
    <row r="400" spans="2:19" s="204" customFormat="1" ht="15">
      <c r="B400" s="205"/>
      <c r="C400" s="205"/>
      <c r="D400" s="205"/>
      <c r="E400" s="205"/>
      <c r="F400" s="195"/>
      <c r="H400" s="1021"/>
      <c r="I400" s="1021"/>
      <c r="J400" s="1021"/>
      <c r="R400" s="1022"/>
      <c r="S400" s="1022"/>
    </row>
    <row r="401" spans="2:19" s="204" customFormat="1" ht="15">
      <c r="B401" s="205"/>
      <c r="C401" s="205"/>
      <c r="D401" s="205"/>
      <c r="E401" s="205"/>
      <c r="F401" s="195"/>
      <c r="H401" s="1021"/>
      <c r="I401" s="1021"/>
      <c r="J401" s="1021"/>
      <c r="R401" s="1022"/>
      <c r="S401" s="1022"/>
    </row>
    <row r="402" spans="2:19" s="204" customFormat="1" ht="15">
      <c r="B402" s="205"/>
      <c r="C402" s="205"/>
      <c r="D402" s="205"/>
      <c r="E402" s="205"/>
      <c r="F402" s="195"/>
      <c r="H402" s="1021"/>
      <c r="I402" s="1021"/>
      <c r="J402" s="1021"/>
      <c r="R402" s="1022"/>
      <c r="S402" s="1022"/>
    </row>
    <row r="403" spans="2:19" s="204" customFormat="1" ht="15">
      <c r="B403" s="205"/>
      <c r="C403" s="205"/>
      <c r="D403" s="205"/>
      <c r="E403" s="205"/>
      <c r="F403" s="195"/>
      <c r="H403" s="1021"/>
      <c r="I403" s="1021"/>
      <c r="J403" s="1021"/>
      <c r="R403" s="1022"/>
      <c r="S403" s="1022"/>
    </row>
    <row r="404" spans="2:19" s="204" customFormat="1" ht="15">
      <c r="B404" s="205"/>
      <c r="C404" s="205"/>
      <c r="D404" s="205"/>
      <c r="E404" s="205"/>
      <c r="F404" s="195"/>
      <c r="H404" s="1021"/>
      <c r="I404" s="1021"/>
      <c r="J404" s="1021"/>
      <c r="R404" s="1022"/>
      <c r="S404" s="1022"/>
    </row>
    <row r="405" spans="2:19" s="204" customFormat="1" ht="15">
      <c r="B405" s="205"/>
      <c r="C405" s="205"/>
      <c r="D405" s="205"/>
      <c r="E405" s="205"/>
      <c r="F405" s="195"/>
      <c r="H405" s="1021"/>
      <c r="I405" s="1021"/>
      <c r="J405" s="1021"/>
      <c r="R405" s="1022"/>
      <c r="S405" s="1022"/>
    </row>
    <row r="406" spans="2:19" s="204" customFormat="1" ht="15">
      <c r="B406" s="205"/>
      <c r="C406" s="205"/>
      <c r="D406" s="205"/>
      <c r="E406" s="205"/>
      <c r="F406" s="195"/>
      <c r="H406" s="1021"/>
      <c r="I406" s="1021"/>
      <c r="J406" s="1021"/>
      <c r="R406" s="1022"/>
      <c r="S406" s="1022"/>
    </row>
    <row r="407" spans="2:19" s="204" customFormat="1" ht="15">
      <c r="B407" s="205"/>
      <c r="C407" s="205"/>
      <c r="D407" s="205"/>
      <c r="E407" s="205"/>
      <c r="F407" s="195"/>
      <c r="H407" s="1021"/>
      <c r="I407" s="1021"/>
      <c r="J407" s="1021"/>
      <c r="R407" s="1022"/>
      <c r="S407" s="1022"/>
    </row>
    <row r="408" spans="2:19" s="204" customFormat="1" ht="15">
      <c r="B408" s="205"/>
      <c r="C408" s="205"/>
      <c r="D408" s="205"/>
      <c r="E408" s="205"/>
      <c r="F408" s="195"/>
      <c r="H408" s="1021"/>
      <c r="I408" s="1021"/>
      <c r="J408" s="1021"/>
      <c r="R408" s="1022"/>
      <c r="S408" s="1022"/>
    </row>
    <row r="409" spans="2:19" s="204" customFormat="1" ht="15">
      <c r="B409" s="205"/>
      <c r="C409" s="205"/>
      <c r="D409" s="205"/>
      <c r="E409" s="205"/>
      <c r="F409" s="195"/>
      <c r="H409" s="1021"/>
      <c r="I409" s="1021"/>
      <c r="J409" s="1021"/>
      <c r="R409" s="1022"/>
      <c r="S409" s="1022"/>
    </row>
    <row r="410" spans="2:19" s="204" customFormat="1" ht="15">
      <c r="B410" s="205"/>
      <c r="C410" s="205"/>
      <c r="D410" s="205"/>
      <c r="E410" s="205"/>
      <c r="F410" s="195"/>
      <c r="H410" s="1021"/>
      <c r="I410" s="1021"/>
      <c r="J410" s="1021"/>
      <c r="R410" s="1022"/>
      <c r="S410" s="1022"/>
    </row>
    <row r="411" spans="2:19" s="204" customFormat="1" ht="15">
      <c r="B411" s="205"/>
      <c r="C411" s="205"/>
      <c r="D411" s="205"/>
      <c r="E411" s="205"/>
      <c r="F411" s="195"/>
      <c r="H411" s="1021"/>
      <c r="I411" s="1021"/>
      <c r="J411" s="1021"/>
      <c r="R411" s="1022"/>
      <c r="S411" s="1022"/>
    </row>
    <row r="412" spans="2:19" s="204" customFormat="1" ht="15">
      <c r="B412" s="205"/>
      <c r="C412" s="205"/>
      <c r="D412" s="205"/>
      <c r="E412" s="205"/>
      <c r="F412" s="195"/>
      <c r="H412" s="1021"/>
      <c r="I412" s="1021"/>
      <c r="J412" s="1021"/>
      <c r="R412" s="1022"/>
      <c r="S412" s="1022"/>
    </row>
    <row r="413" spans="2:19" s="204" customFormat="1" ht="15">
      <c r="B413" s="205"/>
      <c r="C413" s="205"/>
      <c r="D413" s="205"/>
      <c r="E413" s="205"/>
      <c r="F413" s="195"/>
      <c r="H413" s="1021"/>
      <c r="I413" s="1021"/>
      <c r="J413" s="1021"/>
      <c r="R413" s="1022"/>
      <c r="S413" s="1022"/>
    </row>
    <row r="414" spans="2:19" s="204" customFormat="1" ht="15">
      <c r="B414" s="205"/>
      <c r="C414" s="205"/>
      <c r="D414" s="205"/>
      <c r="E414" s="205"/>
      <c r="F414" s="195"/>
      <c r="H414" s="1021"/>
      <c r="I414" s="1021"/>
      <c r="J414" s="1021"/>
      <c r="R414" s="1022"/>
      <c r="S414" s="1022"/>
    </row>
    <row r="415" spans="2:19" s="204" customFormat="1" ht="15">
      <c r="B415" s="205"/>
      <c r="C415" s="205"/>
      <c r="D415" s="205"/>
      <c r="E415" s="205"/>
      <c r="F415" s="195"/>
      <c r="H415" s="1021"/>
      <c r="I415" s="1021"/>
      <c r="J415" s="1021"/>
      <c r="R415" s="1022"/>
      <c r="S415" s="1022"/>
    </row>
    <row r="416" spans="2:19" s="204" customFormat="1" ht="15">
      <c r="B416" s="205"/>
      <c r="C416" s="205"/>
      <c r="D416" s="205"/>
      <c r="E416" s="205"/>
      <c r="F416" s="195"/>
      <c r="H416" s="1021"/>
      <c r="I416" s="1021"/>
      <c r="J416" s="1021"/>
      <c r="R416" s="1022"/>
      <c r="S416" s="1022"/>
    </row>
    <row r="417" spans="2:19" s="204" customFormat="1" ht="15">
      <c r="B417" s="205"/>
      <c r="C417" s="205"/>
      <c r="D417" s="205"/>
      <c r="E417" s="205"/>
      <c r="F417" s="195"/>
      <c r="H417" s="1021"/>
      <c r="I417" s="1021"/>
      <c r="J417" s="1021"/>
      <c r="R417" s="1022"/>
      <c r="S417" s="1022"/>
    </row>
    <row r="418" spans="2:19" s="204" customFormat="1" ht="15">
      <c r="B418" s="205"/>
      <c r="C418" s="205"/>
      <c r="D418" s="205"/>
      <c r="E418" s="205"/>
      <c r="F418" s="195"/>
      <c r="H418" s="1021"/>
      <c r="I418" s="1021"/>
      <c r="J418" s="1021"/>
      <c r="R418" s="1022"/>
      <c r="S418" s="1022"/>
    </row>
    <row r="419" spans="2:19" s="204" customFormat="1" ht="15">
      <c r="B419" s="205"/>
      <c r="C419" s="205"/>
      <c r="D419" s="205"/>
      <c r="E419" s="205"/>
      <c r="F419" s="195"/>
      <c r="H419" s="1021"/>
      <c r="I419" s="1021"/>
      <c r="J419" s="1021"/>
      <c r="R419" s="1022"/>
      <c r="S419" s="1022"/>
    </row>
    <row r="420" spans="2:19" s="204" customFormat="1" ht="15">
      <c r="B420" s="205"/>
      <c r="C420" s="205"/>
      <c r="D420" s="205"/>
      <c r="E420" s="205"/>
      <c r="F420" s="195"/>
      <c r="H420" s="1021"/>
      <c r="I420" s="1021"/>
      <c r="J420" s="1021"/>
      <c r="R420" s="1022"/>
      <c r="S420" s="1022"/>
    </row>
    <row r="421" spans="2:19" s="204" customFormat="1" ht="15">
      <c r="B421" s="205"/>
      <c r="C421" s="205"/>
      <c r="D421" s="205"/>
      <c r="E421" s="205"/>
      <c r="F421" s="195"/>
      <c r="H421" s="1021"/>
      <c r="I421" s="1021"/>
      <c r="J421" s="1021"/>
      <c r="R421" s="1022"/>
      <c r="S421" s="1022"/>
    </row>
    <row r="422" spans="2:19" s="204" customFormat="1" ht="15">
      <c r="B422" s="205"/>
      <c r="C422" s="205"/>
      <c r="D422" s="205"/>
      <c r="E422" s="205"/>
      <c r="F422" s="195"/>
      <c r="H422" s="1021"/>
      <c r="I422" s="1021"/>
      <c r="J422" s="1021"/>
      <c r="R422" s="1022"/>
      <c r="S422" s="1022"/>
    </row>
    <row r="423" spans="2:19" s="204" customFormat="1" ht="15">
      <c r="B423" s="205"/>
      <c r="C423" s="205"/>
      <c r="D423" s="205"/>
      <c r="E423" s="205"/>
      <c r="F423" s="195"/>
      <c r="H423" s="1021"/>
      <c r="I423" s="1021"/>
      <c r="J423" s="1021"/>
      <c r="R423" s="1022"/>
      <c r="S423" s="1022"/>
    </row>
    <row r="424" spans="2:19" s="204" customFormat="1" ht="15">
      <c r="B424" s="205"/>
      <c r="C424" s="205"/>
      <c r="D424" s="205"/>
      <c r="E424" s="205"/>
      <c r="F424" s="195"/>
      <c r="H424" s="1021"/>
      <c r="I424" s="1021"/>
      <c r="J424" s="1021"/>
      <c r="R424" s="1022"/>
      <c r="S424" s="1022"/>
    </row>
    <row r="425" spans="2:19" s="204" customFormat="1" ht="15">
      <c r="B425" s="205"/>
      <c r="C425" s="205"/>
      <c r="D425" s="205"/>
      <c r="E425" s="205"/>
      <c r="F425" s="195"/>
      <c r="H425" s="1021"/>
      <c r="I425" s="1021"/>
      <c r="J425" s="1021"/>
      <c r="R425" s="1022"/>
      <c r="S425" s="1022"/>
    </row>
    <row r="426" spans="2:19" s="204" customFormat="1" ht="15">
      <c r="B426" s="205"/>
      <c r="C426" s="205"/>
      <c r="D426" s="205"/>
      <c r="E426" s="205"/>
      <c r="F426" s="195"/>
      <c r="H426" s="1021"/>
      <c r="I426" s="1021"/>
      <c r="J426" s="1021"/>
      <c r="R426" s="1022"/>
      <c r="S426" s="1022"/>
    </row>
    <row r="427" spans="2:19" s="204" customFormat="1" ht="15">
      <c r="B427" s="205"/>
      <c r="C427" s="205"/>
      <c r="D427" s="205"/>
      <c r="E427" s="205"/>
      <c r="F427" s="195"/>
      <c r="H427" s="1021"/>
      <c r="I427" s="1021"/>
      <c r="J427" s="1021"/>
      <c r="R427" s="1022"/>
      <c r="S427" s="1022"/>
    </row>
    <row r="428" spans="2:19" s="204" customFormat="1" ht="15">
      <c r="B428" s="205"/>
      <c r="C428" s="205"/>
      <c r="D428" s="205"/>
      <c r="E428" s="205"/>
      <c r="F428" s="195"/>
      <c r="H428" s="1021"/>
      <c r="I428" s="1021"/>
      <c r="J428" s="1021"/>
      <c r="R428" s="1022"/>
      <c r="S428" s="1022"/>
    </row>
    <row r="429" spans="2:19" s="204" customFormat="1" ht="15">
      <c r="B429" s="205"/>
      <c r="C429" s="205"/>
      <c r="D429" s="205"/>
      <c r="E429" s="205"/>
      <c r="F429" s="195"/>
      <c r="H429" s="1021"/>
      <c r="I429" s="1021"/>
      <c r="J429" s="1021"/>
      <c r="R429" s="1022"/>
      <c r="S429" s="1022"/>
    </row>
    <row r="430" spans="2:19" s="204" customFormat="1" ht="15">
      <c r="B430" s="205"/>
      <c r="C430" s="205"/>
      <c r="D430" s="205"/>
      <c r="E430" s="205"/>
      <c r="F430" s="195"/>
      <c r="H430" s="1021"/>
      <c r="I430" s="1021"/>
      <c r="J430" s="1021"/>
      <c r="R430" s="1022"/>
      <c r="S430" s="1022"/>
    </row>
    <row r="431" spans="2:19" s="204" customFormat="1" ht="15">
      <c r="B431" s="205"/>
      <c r="C431" s="205"/>
      <c r="D431" s="205"/>
      <c r="E431" s="205"/>
      <c r="F431" s="195"/>
      <c r="H431" s="1021"/>
      <c r="I431" s="1021"/>
      <c r="J431" s="1021"/>
      <c r="R431" s="1022"/>
      <c r="S431" s="1022"/>
    </row>
    <row r="432" spans="2:19" s="204" customFormat="1" ht="15">
      <c r="B432" s="205"/>
      <c r="C432" s="205"/>
      <c r="D432" s="205"/>
      <c r="E432" s="205"/>
      <c r="F432" s="195"/>
      <c r="H432" s="1021"/>
      <c r="I432" s="1021"/>
      <c r="J432" s="1021"/>
      <c r="R432" s="1022"/>
      <c r="S432" s="1022"/>
    </row>
    <row r="433" spans="2:19" s="204" customFormat="1" ht="15">
      <c r="B433" s="205"/>
      <c r="C433" s="205"/>
      <c r="D433" s="205"/>
      <c r="E433" s="205"/>
      <c r="F433" s="195"/>
      <c r="H433" s="1021"/>
      <c r="I433" s="1021"/>
      <c r="J433" s="1021"/>
      <c r="R433" s="1022"/>
      <c r="S433" s="1022"/>
    </row>
    <row r="434" spans="2:19" s="204" customFormat="1" ht="15">
      <c r="B434" s="205"/>
      <c r="C434" s="205"/>
      <c r="D434" s="205"/>
      <c r="E434" s="205"/>
      <c r="F434" s="195"/>
      <c r="H434" s="1021"/>
      <c r="I434" s="1021"/>
      <c r="J434" s="1021"/>
      <c r="R434" s="1022"/>
      <c r="S434" s="1022"/>
    </row>
    <row r="435" spans="2:19" s="204" customFormat="1" ht="15">
      <c r="B435" s="205"/>
      <c r="C435" s="205"/>
      <c r="D435" s="205"/>
      <c r="E435" s="205"/>
      <c r="F435" s="195"/>
      <c r="H435" s="1021"/>
      <c r="I435" s="1021"/>
      <c r="J435" s="1021"/>
      <c r="R435" s="1022"/>
      <c r="S435" s="1022"/>
    </row>
    <row r="436" spans="2:19" s="204" customFormat="1" ht="15">
      <c r="B436" s="205"/>
      <c r="C436" s="205"/>
      <c r="D436" s="205"/>
      <c r="E436" s="205"/>
      <c r="F436" s="195"/>
      <c r="H436" s="1021"/>
      <c r="I436" s="1021"/>
      <c r="J436" s="1021"/>
      <c r="R436" s="1022"/>
      <c r="S436" s="1022"/>
    </row>
    <row r="437" spans="2:19" s="204" customFormat="1" ht="15">
      <c r="B437" s="205"/>
      <c r="C437" s="205"/>
      <c r="D437" s="205"/>
      <c r="E437" s="205"/>
      <c r="F437" s="195"/>
      <c r="H437" s="1021"/>
      <c r="I437" s="1021"/>
      <c r="J437" s="1021"/>
      <c r="R437" s="1022"/>
      <c r="S437" s="1022"/>
    </row>
    <row r="438" spans="2:19" s="204" customFormat="1" ht="15">
      <c r="B438" s="205"/>
      <c r="C438" s="205"/>
      <c r="D438" s="205"/>
      <c r="E438" s="205"/>
      <c r="F438" s="195"/>
      <c r="H438" s="1021"/>
      <c r="I438" s="1021"/>
      <c r="J438" s="1021"/>
      <c r="R438" s="1022"/>
      <c r="S438" s="1022"/>
    </row>
    <row r="439" spans="2:19" s="204" customFormat="1" ht="15">
      <c r="B439" s="205"/>
      <c r="C439" s="205"/>
      <c r="D439" s="205"/>
      <c r="E439" s="205"/>
      <c r="F439" s="195"/>
      <c r="H439" s="1021"/>
      <c r="I439" s="1021"/>
      <c r="J439" s="1021"/>
      <c r="R439" s="1022"/>
      <c r="S439" s="1022"/>
    </row>
    <row r="440" spans="2:19" s="204" customFormat="1" ht="15">
      <c r="B440" s="205"/>
      <c r="C440" s="205"/>
      <c r="D440" s="205"/>
      <c r="E440" s="205"/>
      <c r="F440" s="195"/>
      <c r="H440" s="1021"/>
      <c r="I440" s="1021"/>
      <c r="J440" s="1021"/>
      <c r="R440" s="1022"/>
      <c r="S440" s="1022"/>
    </row>
    <row r="441" spans="2:19" s="204" customFormat="1" ht="15">
      <c r="B441" s="205"/>
      <c r="C441" s="205"/>
      <c r="D441" s="205"/>
      <c r="E441" s="205"/>
      <c r="F441" s="195"/>
      <c r="H441" s="1021"/>
      <c r="I441" s="1021"/>
      <c r="J441" s="1021"/>
      <c r="R441" s="1022"/>
      <c r="S441" s="1022"/>
    </row>
    <row r="442" spans="2:19" s="204" customFormat="1" ht="15">
      <c r="B442" s="205"/>
      <c r="C442" s="205"/>
      <c r="D442" s="205"/>
      <c r="E442" s="205"/>
      <c r="F442" s="195"/>
      <c r="H442" s="1021"/>
      <c r="I442" s="1021"/>
      <c r="J442" s="1021"/>
      <c r="R442" s="1022"/>
      <c r="S442" s="1022"/>
    </row>
    <row r="443" spans="2:19" s="204" customFormat="1" ht="15">
      <c r="B443" s="205"/>
      <c r="C443" s="205"/>
      <c r="D443" s="205"/>
      <c r="E443" s="205"/>
      <c r="F443" s="195"/>
      <c r="H443" s="1021"/>
      <c r="I443" s="1021"/>
      <c r="J443" s="1021"/>
      <c r="R443" s="1022"/>
      <c r="S443" s="1022"/>
    </row>
    <row r="444" spans="2:19" s="204" customFormat="1" ht="15">
      <c r="B444" s="205"/>
      <c r="C444" s="205"/>
      <c r="D444" s="205"/>
      <c r="E444" s="205"/>
      <c r="F444" s="195"/>
      <c r="H444" s="1021"/>
      <c r="I444" s="1021"/>
      <c r="J444" s="1021"/>
      <c r="R444" s="1022"/>
      <c r="S444" s="1022"/>
    </row>
    <row r="445" spans="2:19" s="204" customFormat="1" ht="15">
      <c r="B445" s="205"/>
      <c r="C445" s="205"/>
      <c r="D445" s="205"/>
      <c r="E445" s="205"/>
      <c r="F445" s="195"/>
      <c r="H445" s="1021"/>
      <c r="I445" s="1021"/>
      <c r="J445" s="1021"/>
      <c r="R445" s="1022"/>
      <c r="S445" s="1022"/>
    </row>
    <row r="446" spans="2:19" s="204" customFormat="1" ht="15">
      <c r="B446" s="205"/>
      <c r="C446" s="205"/>
      <c r="D446" s="205"/>
      <c r="E446" s="205"/>
      <c r="F446" s="195"/>
      <c r="H446" s="1021"/>
      <c r="I446" s="1021"/>
      <c r="J446" s="1021"/>
      <c r="R446" s="1022"/>
      <c r="S446" s="1022"/>
    </row>
    <row r="447" spans="2:19" s="204" customFormat="1" ht="15">
      <c r="B447" s="205"/>
      <c r="C447" s="205"/>
      <c r="D447" s="205"/>
      <c r="E447" s="205"/>
      <c r="F447" s="195"/>
      <c r="H447" s="1021"/>
      <c r="I447" s="1021"/>
      <c r="J447" s="1021"/>
      <c r="R447" s="1022"/>
      <c r="S447" s="1022"/>
    </row>
    <row r="448" spans="2:19" s="204" customFormat="1" ht="15">
      <c r="B448" s="205"/>
      <c r="C448" s="205"/>
      <c r="D448" s="205"/>
      <c r="E448" s="205"/>
      <c r="F448" s="195"/>
      <c r="H448" s="1021"/>
      <c r="I448" s="1021"/>
      <c r="J448" s="1021"/>
      <c r="R448" s="1022"/>
      <c r="S448" s="1022"/>
    </row>
    <row r="449" spans="2:19" s="204" customFormat="1" ht="15">
      <c r="B449" s="205"/>
      <c r="C449" s="205"/>
      <c r="D449" s="205"/>
      <c r="E449" s="205"/>
      <c r="F449" s="195"/>
      <c r="H449" s="1021"/>
      <c r="I449" s="1021"/>
      <c r="J449" s="1021"/>
      <c r="R449" s="1022"/>
      <c r="S449" s="1022"/>
    </row>
    <row r="450" spans="2:19" s="204" customFormat="1" ht="15">
      <c r="B450" s="205"/>
      <c r="C450" s="205"/>
      <c r="D450" s="205"/>
      <c r="E450" s="205"/>
      <c r="F450" s="195"/>
      <c r="H450" s="1021"/>
      <c r="I450" s="1021"/>
      <c r="J450" s="1021"/>
      <c r="R450" s="1022"/>
      <c r="S450" s="1022"/>
    </row>
    <row r="451" spans="2:19" s="204" customFormat="1" ht="15">
      <c r="B451" s="205"/>
      <c r="C451" s="205"/>
      <c r="D451" s="205"/>
      <c r="E451" s="205"/>
      <c r="F451" s="195"/>
      <c r="H451" s="1021"/>
      <c r="I451" s="1021"/>
      <c r="J451" s="1021"/>
      <c r="R451" s="1022"/>
      <c r="S451" s="1022"/>
    </row>
    <row r="452" spans="2:19" s="204" customFormat="1" ht="15">
      <c r="B452" s="205"/>
      <c r="C452" s="205"/>
      <c r="D452" s="205"/>
      <c r="E452" s="205"/>
      <c r="F452" s="195"/>
      <c r="H452" s="1021"/>
      <c r="I452" s="1021"/>
      <c r="J452" s="1021"/>
      <c r="R452" s="1022"/>
      <c r="S452" s="1022"/>
    </row>
    <row r="453" spans="2:19" s="204" customFormat="1" ht="15">
      <c r="B453" s="205"/>
      <c r="C453" s="205"/>
      <c r="D453" s="205"/>
      <c r="E453" s="205"/>
      <c r="F453" s="195"/>
      <c r="H453" s="1021"/>
      <c r="I453" s="1021"/>
      <c r="J453" s="1021"/>
      <c r="R453" s="1022"/>
      <c r="S453" s="1022"/>
    </row>
    <row r="454" spans="2:19" s="204" customFormat="1" ht="15">
      <c r="B454" s="205"/>
      <c r="C454" s="205"/>
      <c r="D454" s="205"/>
      <c r="E454" s="205"/>
      <c r="F454" s="195"/>
      <c r="H454" s="1021"/>
      <c r="I454" s="1021"/>
      <c r="J454" s="1021"/>
      <c r="R454" s="1022"/>
      <c r="S454" s="1022"/>
    </row>
    <row r="455" spans="2:19" s="204" customFormat="1" ht="15">
      <c r="B455" s="205"/>
      <c r="C455" s="205"/>
      <c r="D455" s="205"/>
      <c r="E455" s="205"/>
      <c r="F455" s="195"/>
      <c r="H455" s="1021"/>
      <c r="I455" s="1021"/>
      <c r="J455" s="1021"/>
      <c r="R455" s="1022"/>
      <c r="S455" s="1022"/>
    </row>
    <row r="456" spans="2:19" s="204" customFormat="1" ht="15">
      <c r="B456" s="205"/>
      <c r="C456" s="205"/>
      <c r="D456" s="205"/>
      <c r="E456" s="205"/>
      <c r="F456" s="195"/>
      <c r="H456" s="1021"/>
      <c r="I456" s="1021"/>
      <c r="J456" s="1021"/>
      <c r="R456" s="1022"/>
      <c r="S456" s="1022"/>
    </row>
    <row r="457" spans="2:19" s="204" customFormat="1" ht="15">
      <c r="B457" s="205"/>
      <c r="C457" s="205"/>
      <c r="D457" s="205"/>
      <c r="E457" s="205"/>
      <c r="F457" s="195"/>
      <c r="H457" s="1021"/>
      <c r="I457" s="1021"/>
      <c r="J457" s="1021"/>
      <c r="R457" s="1022"/>
      <c r="S457" s="1022"/>
    </row>
    <row r="458" spans="2:19" s="204" customFormat="1" ht="15">
      <c r="B458" s="205"/>
      <c r="C458" s="205"/>
      <c r="D458" s="205"/>
      <c r="E458" s="205"/>
      <c r="F458" s="195"/>
      <c r="H458" s="1021"/>
      <c r="I458" s="1021"/>
      <c r="J458" s="1021"/>
      <c r="R458" s="1022"/>
      <c r="S458" s="1022"/>
    </row>
    <row r="459" spans="2:19" s="204" customFormat="1" ht="15">
      <c r="B459" s="205"/>
      <c r="C459" s="205"/>
      <c r="D459" s="205"/>
      <c r="E459" s="205"/>
      <c r="F459" s="195"/>
      <c r="H459" s="1021"/>
      <c r="I459" s="1021"/>
      <c r="J459" s="1021"/>
      <c r="R459" s="1022"/>
      <c r="S459" s="1022"/>
    </row>
    <row r="460" spans="2:19" s="204" customFormat="1" ht="15">
      <c r="B460" s="205"/>
      <c r="C460" s="205"/>
      <c r="D460" s="205"/>
      <c r="E460" s="205"/>
      <c r="F460" s="195"/>
      <c r="H460" s="1021"/>
      <c r="I460" s="1021"/>
      <c r="J460" s="1021"/>
      <c r="R460" s="1022"/>
      <c r="S460" s="1022"/>
    </row>
    <row r="461" spans="2:19" s="204" customFormat="1" ht="15">
      <c r="B461" s="205"/>
      <c r="C461" s="205"/>
      <c r="D461" s="205"/>
      <c r="E461" s="205"/>
      <c r="F461" s="195"/>
      <c r="H461" s="1021"/>
      <c r="I461" s="1021"/>
      <c r="J461" s="1021"/>
      <c r="R461" s="1022"/>
      <c r="S461" s="1022"/>
    </row>
    <row r="462" spans="2:19" s="204" customFormat="1" ht="15">
      <c r="B462" s="205"/>
      <c r="C462" s="205"/>
      <c r="D462" s="205"/>
      <c r="E462" s="205"/>
      <c r="F462" s="195"/>
      <c r="H462" s="1021"/>
      <c r="I462" s="1021"/>
      <c r="J462" s="1021"/>
      <c r="R462" s="1022"/>
      <c r="S462" s="1022"/>
    </row>
    <row r="463" spans="2:19" s="204" customFormat="1" ht="15">
      <c r="B463" s="205"/>
      <c r="C463" s="205"/>
      <c r="D463" s="205"/>
      <c r="E463" s="205"/>
      <c r="F463" s="195"/>
      <c r="H463" s="1021"/>
      <c r="I463" s="1021"/>
      <c r="J463" s="1021"/>
      <c r="R463" s="1022"/>
      <c r="S463" s="1022"/>
    </row>
    <row r="464" spans="2:19" s="204" customFormat="1" ht="15">
      <c r="B464" s="205"/>
      <c r="C464" s="205"/>
      <c r="D464" s="205"/>
      <c r="E464" s="205"/>
      <c r="F464" s="195"/>
      <c r="H464" s="1021"/>
      <c r="I464" s="1021"/>
      <c r="J464" s="1021"/>
      <c r="R464" s="1022"/>
      <c r="S464" s="1022"/>
    </row>
    <row r="465" spans="2:19" s="204" customFormat="1" ht="15">
      <c r="B465" s="205"/>
      <c r="C465" s="205"/>
      <c r="D465" s="205"/>
      <c r="E465" s="205"/>
      <c r="F465" s="195"/>
      <c r="H465" s="1021"/>
      <c r="I465" s="1021"/>
      <c r="J465" s="1021"/>
      <c r="R465" s="1022"/>
      <c r="S465" s="1022"/>
    </row>
    <row r="466" spans="2:19" s="204" customFormat="1" ht="15">
      <c r="B466" s="205"/>
      <c r="C466" s="205"/>
      <c r="D466" s="205"/>
      <c r="E466" s="205"/>
      <c r="F466" s="195"/>
      <c r="H466" s="1021"/>
      <c r="I466" s="1021"/>
      <c r="J466" s="1021"/>
      <c r="R466" s="1022"/>
      <c r="S466" s="1022"/>
    </row>
    <row r="467" spans="2:19" s="204" customFormat="1" ht="15">
      <c r="B467" s="205"/>
      <c r="C467" s="205"/>
      <c r="D467" s="205"/>
      <c r="E467" s="205"/>
      <c r="F467" s="195"/>
      <c r="H467" s="1021"/>
      <c r="I467" s="1021"/>
      <c r="J467" s="1021"/>
      <c r="R467" s="1022"/>
      <c r="S467" s="1022"/>
    </row>
    <row r="468" spans="2:19" s="204" customFormat="1" ht="15">
      <c r="B468" s="205"/>
      <c r="C468" s="205"/>
      <c r="D468" s="205"/>
      <c r="E468" s="205"/>
      <c r="F468" s="195"/>
      <c r="H468" s="1021"/>
      <c r="I468" s="1021"/>
      <c r="J468" s="1021"/>
      <c r="R468" s="1022"/>
      <c r="S468" s="1022"/>
    </row>
    <row r="469" spans="2:19" s="204" customFormat="1" ht="15">
      <c r="B469" s="205"/>
      <c r="C469" s="205"/>
      <c r="D469" s="205"/>
      <c r="E469" s="205"/>
      <c r="F469" s="195"/>
      <c r="H469" s="1021"/>
      <c r="I469" s="1021"/>
      <c r="J469" s="1021"/>
      <c r="R469" s="1022"/>
      <c r="S469" s="1022"/>
    </row>
    <row r="470" spans="2:19" s="204" customFormat="1" ht="15">
      <c r="B470" s="205"/>
      <c r="C470" s="205"/>
      <c r="D470" s="205"/>
      <c r="E470" s="205"/>
      <c r="F470" s="195"/>
      <c r="H470" s="1021"/>
      <c r="I470" s="1021"/>
      <c r="J470" s="1021"/>
      <c r="R470" s="1022"/>
      <c r="S470" s="1022"/>
    </row>
    <row r="471" spans="2:19" s="204" customFormat="1" ht="15">
      <c r="B471" s="205"/>
      <c r="C471" s="205"/>
      <c r="D471" s="205"/>
      <c r="E471" s="205"/>
      <c r="F471" s="195"/>
      <c r="H471" s="1021"/>
      <c r="I471" s="1021"/>
      <c r="J471" s="1021"/>
      <c r="R471" s="1022"/>
      <c r="S471" s="1022"/>
    </row>
    <row r="472" spans="2:19" s="204" customFormat="1" ht="15">
      <c r="B472" s="205"/>
      <c r="C472" s="205"/>
      <c r="D472" s="205"/>
      <c r="E472" s="205"/>
      <c r="F472" s="195"/>
      <c r="H472" s="1021"/>
      <c r="I472" s="1021"/>
      <c r="J472" s="1021"/>
      <c r="R472" s="1022"/>
      <c r="S472" s="1022"/>
    </row>
    <row r="473" spans="2:19" s="204" customFormat="1" ht="15">
      <c r="B473" s="205"/>
      <c r="C473" s="205"/>
      <c r="D473" s="205"/>
      <c r="E473" s="205"/>
      <c r="F473" s="195"/>
      <c r="H473" s="1021"/>
      <c r="I473" s="1021"/>
      <c r="J473" s="1021"/>
      <c r="R473" s="1022"/>
      <c r="S473" s="1022"/>
    </row>
    <row r="474" spans="2:19" s="204" customFormat="1" ht="15">
      <c r="B474" s="205"/>
      <c r="C474" s="205"/>
      <c r="D474" s="205"/>
      <c r="E474" s="205"/>
      <c r="F474" s="195"/>
      <c r="H474" s="1021"/>
      <c r="I474" s="1021"/>
      <c r="J474" s="1021"/>
      <c r="R474" s="1022"/>
      <c r="S474" s="1022"/>
    </row>
    <row r="475" spans="2:19" s="204" customFormat="1" ht="15">
      <c r="B475" s="205"/>
      <c r="C475" s="205"/>
      <c r="D475" s="205"/>
      <c r="E475" s="205"/>
      <c r="F475" s="195"/>
      <c r="H475" s="1021"/>
      <c r="I475" s="1021"/>
      <c r="J475" s="1021"/>
      <c r="R475" s="1022"/>
      <c r="S475" s="1022"/>
    </row>
    <row r="476" spans="2:19" s="204" customFormat="1" ht="15">
      <c r="B476" s="205"/>
      <c r="C476" s="205"/>
      <c r="D476" s="205"/>
      <c r="E476" s="205"/>
      <c r="F476" s="195"/>
      <c r="H476" s="1021"/>
      <c r="I476" s="1021"/>
      <c r="J476" s="1021"/>
      <c r="R476" s="1022"/>
      <c r="S476" s="1022"/>
    </row>
    <row r="477" spans="2:19" s="204" customFormat="1" ht="15">
      <c r="B477" s="205"/>
      <c r="C477" s="205"/>
      <c r="D477" s="205"/>
      <c r="E477" s="205"/>
      <c r="F477" s="195"/>
      <c r="H477" s="1021"/>
      <c r="I477" s="1021"/>
      <c r="J477" s="1021"/>
      <c r="R477" s="1022"/>
      <c r="S477" s="1022"/>
    </row>
    <row r="478" spans="2:19" s="204" customFormat="1" ht="15">
      <c r="B478" s="205"/>
      <c r="C478" s="205"/>
      <c r="D478" s="205"/>
      <c r="E478" s="205"/>
      <c r="F478" s="195"/>
      <c r="H478" s="1021"/>
      <c r="I478" s="1021"/>
      <c r="J478" s="1021"/>
      <c r="R478" s="1022"/>
      <c r="S478" s="1022"/>
    </row>
    <row r="479" spans="2:19" s="204" customFormat="1" ht="15">
      <c r="B479" s="205"/>
      <c r="C479" s="205"/>
      <c r="D479" s="205"/>
      <c r="E479" s="205"/>
      <c r="F479" s="195"/>
      <c r="H479" s="1021"/>
      <c r="I479" s="1021"/>
      <c r="J479" s="1021"/>
      <c r="R479" s="1022"/>
      <c r="S479" s="1022"/>
    </row>
    <row r="480" spans="2:19" s="204" customFormat="1" ht="15">
      <c r="B480" s="205"/>
      <c r="C480" s="205"/>
      <c r="D480" s="205"/>
      <c r="E480" s="205"/>
      <c r="F480" s="195"/>
      <c r="H480" s="1021"/>
      <c r="I480" s="1021"/>
      <c r="J480" s="1021"/>
      <c r="R480" s="1022"/>
      <c r="S480" s="1022"/>
    </row>
    <row r="481" spans="2:19" s="204" customFormat="1" ht="15">
      <c r="B481" s="205"/>
      <c r="C481" s="205"/>
      <c r="D481" s="205"/>
      <c r="E481" s="205"/>
      <c r="F481" s="195"/>
      <c r="H481" s="1021"/>
      <c r="I481" s="1021"/>
      <c r="J481" s="1021"/>
      <c r="R481" s="1022"/>
      <c r="S481" s="1022"/>
    </row>
    <row r="482" spans="2:19" s="204" customFormat="1" ht="15">
      <c r="B482" s="205"/>
      <c r="C482" s="205"/>
      <c r="D482" s="205"/>
      <c r="E482" s="205"/>
      <c r="F482" s="195"/>
      <c r="H482" s="1021"/>
      <c r="I482" s="1021"/>
      <c r="J482" s="1021"/>
      <c r="R482" s="1022"/>
      <c r="S482" s="1022"/>
    </row>
    <row r="483" spans="2:19" s="204" customFormat="1" ht="15">
      <c r="B483" s="205"/>
      <c r="C483" s="205"/>
      <c r="D483" s="205"/>
      <c r="E483" s="205"/>
      <c r="F483" s="195"/>
      <c r="H483" s="1021"/>
      <c r="I483" s="1021"/>
      <c r="J483" s="1021"/>
      <c r="R483" s="1022"/>
      <c r="S483" s="1022"/>
    </row>
    <row r="484" spans="2:19" s="204" customFormat="1" ht="15">
      <c r="B484" s="205"/>
      <c r="C484" s="205"/>
      <c r="D484" s="205"/>
      <c r="E484" s="205"/>
      <c r="F484" s="195"/>
      <c r="H484" s="1021"/>
      <c r="I484" s="1021"/>
      <c r="J484" s="1021"/>
      <c r="R484" s="1022"/>
      <c r="S484" s="1022"/>
    </row>
    <row r="485" spans="2:19" s="204" customFormat="1" ht="15">
      <c r="B485" s="205"/>
      <c r="C485" s="205"/>
      <c r="D485" s="205"/>
      <c r="E485" s="205"/>
      <c r="F485" s="195"/>
      <c r="H485" s="1021"/>
      <c r="I485" s="1021"/>
      <c r="J485" s="1021"/>
      <c r="R485" s="1022"/>
      <c r="S485" s="1022"/>
    </row>
    <row r="486" spans="2:19" s="204" customFormat="1" ht="15">
      <c r="B486" s="205"/>
      <c r="C486" s="205"/>
      <c r="D486" s="205"/>
      <c r="E486" s="205"/>
      <c r="F486" s="195"/>
      <c r="H486" s="1021"/>
      <c r="I486" s="1021"/>
      <c r="J486" s="1021"/>
      <c r="R486" s="1022"/>
      <c r="S486" s="1022"/>
    </row>
    <row r="487" spans="2:19" s="204" customFormat="1" ht="15">
      <c r="B487" s="205"/>
      <c r="C487" s="205"/>
      <c r="D487" s="205"/>
      <c r="E487" s="205"/>
      <c r="F487" s="195"/>
      <c r="H487" s="1021"/>
      <c r="I487" s="1021"/>
      <c r="J487" s="1021"/>
      <c r="R487" s="1022"/>
      <c r="S487" s="1022"/>
    </row>
    <row r="488" spans="2:19" s="204" customFormat="1" ht="15">
      <c r="B488" s="205"/>
      <c r="C488" s="205"/>
      <c r="D488" s="205"/>
      <c r="E488" s="205"/>
      <c r="F488" s="195"/>
      <c r="H488" s="1021"/>
      <c r="I488" s="1021"/>
      <c r="J488" s="1021"/>
      <c r="R488" s="1022"/>
      <c r="S488" s="1022"/>
    </row>
    <row r="489" spans="2:19" s="204" customFormat="1" ht="15">
      <c r="B489" s="205"/>
      <c r="C489" s="205"/>
      <c r="D489" s="205"/>
      <c r="E489" s="205"/>
      <c r="F489" s="195"/>
      <c r="H489" s="1021"/>
      <c r="I489" s="1021"/>
      <c r="J489" s="1021"/>
      <c r="R489" s="1022"/>
      <c r="S489" s="1022"/>
    </row>
    <row r="490" spans="2:19" s="204" customFormat="1" ht="15">
      <c r="B490" s="205"/>
      <c r="C490" s="205"/>
      <c r="D490" s="205"/>
      <c r="E490" s="205"/>
      <c r="F490" s="195"/>
      <c r="H490" s="1021"/>
      <c r="I490" s="1021"/>
      <c r="J490" s="1021"/>
      <c r="R490" s="1022"/>
      <c r="S490" s="1022"/>
    </row>
    <row r="491" spans="2:19" s="204" customFormat="1" ht="15">
      <c r="B491" s="205"/>
      <c r="C491" s="205"/>
      <c r="D491" s="205"/>
      <c r="E491" s="205"/>
      <c r="F491" s="195"/>
      <c r="H491" s="1021"/>
      <c r="I491" s="1021"/>
      <c r="J491" s="1021"/>
      <c r="R491" s="1022"/>
      <c r="S491" s="1022"/>
    </row>
    <row r="492" spans="2:19" s="204" customFormat="1" ht="15">
      <c r="B492" s="205"/>
      <c r="C492" s="205"/>
      <c r="D492" s="205"/>
      <c r="E492" s="205"/>
      <c r="F492" s="195"/>
      <c r="H492" s="1021"/>
      <c r="I492" s="1021"/>
      <c r="J492" s="1021"/>
      <c r="R492" s="1022"/>
      <c r="S492" s="1022"/>
    </row>
    <row r="493" spans="2:19" s="204" customFormat="1" ht="15">
      <c r="B493" s="205"/>
      <c r="C493" s="205"/>
      <c r="D493" s="205"/>
      <c r="E493" s="205"/>
      <c r="F493" s="195"/>
      <c r="H493" s="1021"/>
      <c r="I493" s="1021"/>
      <c r="J493" s="1021"/>
      <c r="R493" s="1022"/>
      <c r="S493" s="1022"/>
    </row>
    <row r="494" spans="2:19" s="204" customFormat="1" ht="15">
      <c r="B494" s="205"/>
      <c r="C494" s="205"/>
      <c r="D494" s="205"/>
      <c r="E494" s="205"/>
      <c r="F494" s="195"/>
      <c r="H494" s="1021"/>
      <c r="I494" s="1021"/>
      <c r="J494" s="1021"/>
      <c r="R494" s="1022"/>
      <c r="S494" s="1022"/>
    </row>
    <row r="495" spans="2:19" s="204" customFormat="1" ht="15">
      <c r="B495" s="205"/>
      <c r="C495" s="205"/>
      <c r="D495" s="205"/>
      <c r="E495" s="205"/>
      <c r="F495" s="195"/>
      <c r="H495" s="1021"/>
      <c r="I495" s="1021"/>
      <c r="J495" s="1021"/>
      <c r="R495" s="1022"/>
      <c r="S495" s="1022"/>
    </row>
    <row r="496" spans="2:19" s="204" customFormat="1" ht="15">
      <c r="B496" s="205"/>
      <c r="C496" s="205"/>
      <c r="D496" s="205"/>
      <c r="E496" s="205"/>
      <c r="F496" s="195"/>
      <c r="H496" s="1021"/>
      <c r="I496" s="1021"/>
      <c r="J496" s="1021"/>
      <c r="R496" s="1022"/>
      <c r="S496" s="1022"/>
    </row>
    <row r="497" spans="2:19" s="204" customFormat="1" ht="15">
      <c r="B497" s="205"/>
      <c r="C497" s="205"/>
      <c r="D497" s="205"/>
      <c r="E497" s="205"/>
      <c r="F497" s="195"/>
      <c r="H497" s="1021"/>
      <c r="I497" s="1021"/>
      <c r="J497" s="1021"/>
      <c r="R497" s="1022"/>
      <c r="S497" s="1022"/>
    </row>
    <row r="498" spans="2:19" s="204" customFormat="1" ht="15">
      <c r="B498" s="205"/>
      <c r="C498" s="205"/>
      <c r="D498" s="205"/>
      <c r="E498" s="205"/>
      <c r="F498" s="195"/>
      <c r="H498" s="1021"/>
      <c r="I498" s="1021"/>
      <c r="J498" s="1021"/>
      <c r="R498" s="1022"/>
      <c r="S498" s="1022"/>
    </row>
    <row r="499" spans="2:19" s="204" customFormat="1" ht="15">
      <c r="B499" s="205"/>
      <c r="C499" s="205"/>
      <c r="D499" s="205"/>
      <c r="E499" s="205"/>
      <c r="F499" s="195"/>
      <c r="H499" s="1021"/>
      <c r="I499" s="1021"/>
      <c r="J499" s="1021"/>
      <c r="R499" s="1022"/>
      <c r="S499" s="1022"/>
    </row>
    <row r="500" spans="2:19" s="204" customFormat="1" ht="15">
      <c r="B500" s="205"/>
      <c r="C500" s="205"/>
      <c r="D500" s="205"/>
      <c r="E500" s="205"/>
      <c r="F500" s="195"/>
      <c r="H500" s="1021"/>
      <c r="I500" s="1021"/>
      <c r="J500" s="1021"/>
      <c r="R500" s="1022"/>
      <c r="S500" s="1022"/>
    </row>
    <row r="501" spans="2:19" s="204" customFormat="1" ht="15">
      <c r="B501" s="205"/>
      <c r="C501" s="205"/>
      <c r="D501" s="205"/>
      <c r="E501" s="205"/>
      <c r="F501" s="195"/>
      <c r="H501" s="1021"/>
      <c r="I501" s="1021"/>
      <c r="J501" s="1021"/>
      <c r="R501" s="1022"/>
      <c r="S501" s="1022"/>
    </row>
    <row r="502" spans="2:19" s="204" customFormat="1" ht="15">
      <c r="B502" s="205"/>
      <c r="C502" s="205"/>
      <c r="D502" s="205"/>
      <c r="E502" s="205"/>
      <c r="F502" s="195"/>
      <c r="H502" s="1021"/>
      <c r="I502" s="1021"/>
      <c r="J502" s="1021"/>
      <c r="R502" s="1022"/>
      <c r="S502" s="1022"/>
    </row>
    <row r="503" spans="2:19" s="204" customFormat="1" ht="15">
      <c r="B503" s="205"/>
      <c r="C503" s="205"/>
      <c r="D503" s="205"/>
      <c r="E503" s="205"/>
      <c r="F503" s="195"/>
      <c r="H503" s="1021"/>
      <c r="I503" s="1021"/>
      <c r="J503" s="1021"/>
      <c r="R503" s="1022"/>
      <c r="S503" s="1022"/>
    </row>
    <row r="504" spans="2:19" s="204" customFormat="1" ht="15">
      <c r="B504" s="205"/>
      <c r="C504" s="205"/>
      <c r="D504" s="205"/>
      <c r="E504" s="205"/>
      <c r="F504" s="195"/>
      <c r="H504" s="1021"/>
      <c r="I504" s="1021"/>
      <c r="J504" s="1021"/>
      <c r="R504" s="1022"/>
      <c r="S504" s="1022"/>
    </row>
    <row r="505" spans="2:19" s="204" customFormat="1" ht="15">
      <c r="B505" s="205"/>
      <c r="C505" s="205"/>
      <c r="D505" s="205"/>
      <c r="E505" s="205"/>
      <c r="F505" s="195"/>
      <c r="H505" s="1021"/>
      <c r="I505" s="1021"/>
      <c r="J505" s="1021"/>
      <c r="R505" s="1022"/>
      <c r="S505" s="1022"/>
    </row>
    <row r="506" spans="2:19" s="204" customFormat="1" ht="15">
      <c r="B506" s="205"/>
      <c r="C506" s="205"/>
      <c r="D506" s="205"/>
      <c r="E506" s="205"/>
      <c r="F506" s="195"/>
      <c r="H506" s="1021"/>
      <c r="I506" s="1021"/>
      <c r="J506" s="1021"/>
      <c r="R506" s="1022"/>
      <c r="S506" s="1022"/>
    </row>
    <row r="507" spans="2:19" s="204" customFormat="1" ht="15">
      <c r="B507" s="205"/>
      <c r="C507" s="205"/>
      <c r="D507" s="205"/>
      <c r="E507" s="205"/>
      <c r="F507" s="195"/>
      <c r="H507" s="1021"/>
      <c r="I507" s="1021"/>
      <c r="J507" s="1021"/>
      <c r="R507" s="1022"/>
      <c r="S507" s="1022"/>
    </row>
    <row r="508" spans="2:19" s="204" customFormat="1" ht="15">
      <c r="B508" s="205"/>
      <c r="C508" s="205"/>
      <c r="D508" s="205"/>
      <c r="E508" s="205"/>
      <c r="F508" s="195"/>
      <c r="H508" s="1021"/>
      <c r="I508" s="1021"/>
      <c r="J508" s="1021"/>
      <c r="R508" s="1022"/>
      <c r="S508" s="1022"/>
    </row>
    <row r="509" spans="2:19" s="204" customFormat="1" ht="15">
      <c r="B509" s="205"/>
      <c r="C509" s="205"/>
      <c r="D509" s="205"/>
      <c r="E509" s="205"/>
      <c r="F509" s="195"/>
      <c r="H509" s="1021"/>
      <c r="I509" s="1021"/>
      <c r="J509" s="1021"/>
      <c r="R509" s="1022"/>
      <c r="S509" s="1022"/>
    </row>
    <row r="510" spans="2:19" s="204" customFormat="1" ht="15">
      <c r="B510" s="205"/>
      <c r="C510" s="205"/>
      <c r="D510" s="205"/>
      <c r="E510" s="205"/>
      <c r="F510" s="195"/>
      <c r="H510" s="1021"/>
      <c r="I510" s="1021"/>
      <c r="J510" s="1021"/>
      <c r="R510" s="1022"/>
      <c r="S510" s="1022"/>
    </row>
    <row r="511" spans="2:19" s="204" customFormat="1" ht="15">
      <c r="B511" s="205"/>
      <c r="C511" s="205"/>
      <c r="D511" s="205"/>
      <c r="E511" s="205"/>
      <c r="F511" s="195"/>
      <c r="H511" s="1021"/>
      <c r="I511" s="1021"/>
      <c r="J511" s="1021"/>
      <c r="R511" s="1022"/>
      <c r="S511" s="1022"/>
    </row>
    <row r="512" spans="2:19" s="204" customFormat="1" ht="15">
      <c r="B512" s="205"/>
      <c r="C512" s="205"/>
      <c r="D512" s="205"/>
      <c r="E512" s="205"/>
      <c r="F512" s="195"/>
      <c r="H512" s="1021"/>
      <c r="I512" s="1021"/>
      <c r="J512" s="1021"/>
      <c r="R512" s="1022"/>
      <c r="S512" s="1022"/>
    </row>
    <row r="513" spans="2:19" s="204" customFormat="1" ht="15">
      <c r="B513" s="205"/>
      <c r="C513" s="205"/>
      <c r="D513" s="205"/>
      <c r="E513" s="205"/>
      <c r="F513" s="195"/>
      <c r="H513" s="1021"/>
      <c r="I513" s="1021"/>
      <c r="J513" s="1021"/>
      <c r="R513" s="1022"/>
      <c r="S513" s="1022"/>
    </row>
    <row r="514" spans="2:19" s="204" customFormat="1" ht="15">
      <c r="B514" s="205"/>
      <c r="C514" s="205"/>
      <c r="D514" s="205"/>
      <c r="E514" s="205"/>
      <c r="F514" s="195"/>
      <c r="H514" s="1021"/>
      <c r="I514" s="1021"/>
      <c r="J514" s="1021"/>
      <c r="R514" s="1022"/>
      <c r="S514" s="1022"/>
    </row>
    <row r="515" spans="2:19" s="204" customFormat="1" ht="15">
      <c r="B515" s="205"/>
      <c r="C515" s="205"/>
      <c r="D515" s="205"/>
      <c r="E515" s="205"/>
      <c r="F515" s="195"/>
      <c r="H515" s="1021"/>
      <c r="I515" s="1021"/>
      <c r="J515" s="1021"/>
      <c r="R515" s="1022"/>
      <c r="S515" s="1022"/>
    </row>
    <row r="516" spans="2:19" s="204" customFormat="1" ht="15">
      <c r="B516" s="205"/>
      <c r="C516" s="205"/>
      <c r="D516" s="205"/>
      <c r="E516" s="205"/>
      <c r="F516" s="195"/>
      <c r="H516" s="1021"/>
      <c r="I516" s="1021"/>
      <c r="J516" s="1021"/>
      <c r="R516" s="1022"/>
      <c r="S516" s="1022"/>
    </row>
    <row r="517" spans="2:19" s="204" customFormat="1" ht="15">
      <c r="B517" s="205"/>
      <c r="C517" s="205"/>
      <c r="D517" s="205"/>
      <c r="E517" s="205"/>
      <c r="F517" s="195"/>
      <c r="H517" s="1021"/>
      <c r="I517" s="1021"/>
      <c r="J517" s="1021"/>
      <c r="R517" s="1022"/>
      <c r="S517" s="1022"/>
    </row>
    <row r="518" spans="2:19" s="204" customFormat="1" ht="15">
      <c r="B518" s="205"/>
      <c r="C518" s="205"/>
      <c r="D518" s="205"/>
      <c r="E518" s="205"/>
      <c r="F518" s="195"/>
      <c r="H518" s="1021"/>
      <c r="I518" s="1021"/>
      <c r="J518" s="1021"/>
      <c r="R518" s="1022"/>
      <c r="S518" s="1022"/>
    </row>
    <row r="519" spans="2:19" s="204" customFormat="1" ht="15">
      <c r="B519" s="205"/>
      <c r="C519" s="205"/>
      <c r="D519" s="205"/>
      <c r="E519" s="205"/>
      <c r="F519" s="195"/>
      <c r="H519" s="1021"/>
      <c r="I519" s="1021"/>
      <c r="J519" s="1021"/>
      <c r="R519" s="1022"/>
      <c r="S519" s="1022"/>
    </row>
    <row r="520" spans="2:19" s="204" customFormat="1" ht="15">
      <c r="B520" s="205"/>
      <c r="C520" s="205"/>
      <c r="D520" s="205"/>
      <c r="E520" s="205"/>
      <c r="F520" s="195"/>
      <c r="H520" s="1021"/>
      <c r="I520" s="1021"/>
      <c r="J520" s="1021"/>
      <c r="R520" s="1022"/>
      <c r="S520" s="1022"/>
    </row>
    <row r="521" spans="2:19" s="204" customFormat="1" ht="15">
      <c r="B521" s="205"/>
      <c r="C521" s="205"/>
      <c r="D521" s="205"/>
      <c r="E521" s="205"/>
      <c r="F521" s="195"/>
      <c r="H521" s="1021"/>
      <c r="I521" s="1021"/>
      <c r="J521" s="1021"/>
      <c r="R521" s="1022"/>
      <c r="S521" s="1022"/>
    </row>
    <row r="522" spans="2:19" s="204" customFormat="1" ht="15">
      <c r="B522" s="205"/>
      <c r="C522" s="205"/>
      <c r="D522" s="205"/>
      <c r="E522" s="205"/>
      <c r="F522" s="195"/>
      <c r="H522" s="1021"/>
      <c r="I522" s="1021"/>
      <c r="J522" s="1021"/>
      <c r="R522" s="1022"/>
      <c r="S522" s="1022"/>
    </row>
    <row r="523" spans="2:19" s="204" customFormat="1" ht="15">
      <c r="B523" s="205"/>
      <c r="C523" s="205"/>
      <c r="D523" s="205"/>
      <c r="E523" s="205"/>
      <c r="F523" s="195"/>
      <c r="H523" s="1021"/>
      <c r="I523" s="1021"/>
      <c r="J523" s="1021"/>
      <c r="R523" s="1022"/>
      <c r="S523" s="1022"/>
    </row>
    <row r="524" spans="2:19" s="204" customFormat="1" ht="15">
      <c r="B524" s="205"/>
      <c r="C524" s="205"/>
      <c r="D524" s="205"/>
      <c r="E524" s="205"/>
      <c r="F524" s="195"/>
      <c r="H524" s="1021"/>
      <c r="I524" s="1021"/>
      <c r="J524" s="1021"/>
      <c r="R524" s="1022"/>
      <c r="S524" s="1022"/>
    </row>
    <row r="525" spans="2:19" s="204" customFormat="1" ht="15">
      <c r="B525" s="205"/>
      <c r="C525" s="205"/>
      <c r="D525" s="205"/>
      <c r="E525" s="205"/>
      <c r="F525" s="195"/>
      <c r="H525" s="1021"/>
      <c r="I525" s="1021"/>
      <c r="J525" s="1021"/>
      <c r="R525" s="1022"/>
      <c r="S525" s="1022"/>
    </row>
    <row r="526" spans="2:19" s="204" customFormat="1" ht="15">
      <c r="B526" s="205"/>
      <c r="C526" s="205"/>
      <c r="D526" s="205"/>
      <c r="E526" s="205"/>
      <c r="F526" s="195"/>
      <c r="H526" s="1021"/>
      <c r="I526" s="1021"/>
      <c r="J526" s="1021"/>
      <c r="R526" s="1022"/>
      <c r="S526" s="1022"/>
    </row>
    <row r="527" spans="2:19" s="204" customFormat="1" ht="15">
      <c r="B527" s="205"/>
      <c r="C527" s="205"/>
      <c r="D527" s="205"/>
      <c r="E527" s="205"/>
      <c r="F527" s="195"/>
      <c r="H527" s="1021"/>
      <c r="I527" s="1021"/>
      <c r="J527" s="1021"/>
      <c r="R527" s="1022"/>
      <c r="S527" s="1022"/>
    </row>
    <row r="528" spans="2:19" s="204" customFormat="1" ht="15">
      <c r="B528" s="205"/>
      <c r="C528" s="205"/>
      <c r="D528" s="205"/>
      <c r="E528" s="205"/>
      <c r="F528" s="195"/>
      <c r="H528" s="1021"/>
      <c r="I528" s="1021"/>
      <c r="J528" s="1021"/>
      <c r="R528" s="1022"/>
      <c r="S528" s="1022"/>
    </row>
    <row r="529" spans="2:19" s="204" customFormat="1" ht="15">
      <c r="B529" s="205"/>
      <c r="C529" s="205"/>
      <c r="D529" s="205"/>
      <c r="E529" s="205"/>
      <c r="F529" s="195"/>
      <c r="H529" s="1021"/>
      <c r="I529" s="1021"/>
      <c r="J529" s="1021"/>
      <c r="R529" s="1022"/>
      <c r="S529" s="1022"/>
    </row>
    <row r="530" spans="2:19" s="204" customFormat="1" ht="15">
      <c r="B530" s="205"/>
      <c r="C530" s="205"/>
      <c r="D530" s="205"/>
      <c r="E530" s="205"/>
      <c r="F530" s="195"/>
      <c r="H530" s="1021"/>
      <c r="I530" s="1021"/>
      <c r="J530" s="1021"/>
      <c r="R530" s="1022"/>
      <c r="S530" s="1022"/>
    </row>
    <row r="531" spans="2:19" s="204" customFormat="1" ht="15">
      <c r="B531" s="205"/>
      <c r="C531" s="205"/>
      <c r="D531" s="205"/>
      <c r="E531" s="205"/>
      <c r="F531" s="195"/>
      <c r="H531" s="1021"/>
      <c r="I531" s="1021"/>
      <c r="J531" s="1021"/>
      <c r="R531" s="1022"/>
      <c r="S531" s="1022"/>
    </row>
    <row r="532" spans="2:19" s="204" customFormat="1" ht="15">
      <c r="B532" s="205"/>
      <c r="C532" s="205"/>
      <c r="D532" s="205"/>
      <c r="E532" s="205"/>
      <c r="F532" s="195"/>
      <c r="H532" s="1021"/>
      <c r="I532" s="1021"/>
      <c r="J532" s="1021"/>
      <c r="R532" s="1022"/>
      <c r="S532" s="1022"/>
    </row>
    <row r="533" spans="2:19" s="204" customFormat="1" ht="15">
      <c r="B533" s="205"/>
      <c r="C533" s="205"/>
      <c r="D533" s="205"/>
      <c r="E533" s="205"/>
      <c r="F533" s="195"/>
      <c r="H533" s="1021"/>
      <c r="I533" s="1021"/>
      <c r="J533" s="1021"/>
      <c r="R533" s="1022"/>
      <c r="S533" s="1022"/>
    </row>
    <row r="534" spans="2:19" s="204" customFormat="1" ht="15">
      <c r="B534" s="205"/>
      <c r="C534" s="205"/>
      <c r="D534" s="205"/>
      <c r="E534" s="205"/>
      <c r="F534" s="195"/>
      <c r="H534" s="1021"/>
      <c r="I534" s="1021"/>
      <c r="J534" s="1021"/>
      <c r="R534" s="1022"/>
      <c r="S534" s="1022"/>
    </row>
    <row r="535" spans="2:19" s="204" customFormat="1" ht="15">
      <c r="B535" s="205"/>
      <c r="C535" s="205"/>
      <c r="D535" s="205"/>
      <c r="E535" s="205"/>
      <c r="F535" s="195"/>
      <c r="H535" s="1021"/>
      <c r="I535" s="1021"/>
      <c r="J535" s="1021"/>
      <c r="R535" s="1022"/>
      <c r="S535" s="1022"/>
    </row>
    <row r="536" spans="2:19" s="204" customFormat="1" ht="15">
      <c r="B536" s="205"/>
      <c r="C536" s="205"/>
      <c r="D536" s="205"/>
      <c r="E536" s="205"/>
      <c r="F536" s="195"/>
      <c r="H536" s="1021"/>
      <c r="I536" s="1021"/>
      <c r="J536" s="1021"/>
      <c r="R536" s="1022"/>
      <c r="S536" s="1022"/>
    </row>
    <row r="537" spans="2:19" s="204" customFormat="1" ht="15">
      <c r="B537" s="205"/>
      <c r="C537" s="205"/>
      <c r="D537" s="205"/>
      <c r="E537" s="205"/>
      <c r="F537" s="195"/>
      <c r="H537" s="1021"/>
      <c r="I537" s="1021"/>
      <c r="J537" s="1021"/>
      <c r="R537" s="1022"/>
      <c r="S537" s="1022"/>
    </row>
    <row r="538" spans="2:19" s="204" customFormat="1" ht="15">
      <c r="B538" s="205"/>
      <c r="C538" s="205"/>
      <c r="D538" s="205"/>
      <c r="E538" s="205"/>
      <c r="F538" s="195"/>
      <c r="H538" s="1021"/>
      <c r="I538" s="1021"/>
      <c r="J538" s="1021"/>
      <c r="R538" s="1022"/>
      <c r="S538" s="1022"/>
    </row>
    <row r="539" spans="2:19" s="204" customFormat="1" ht="15">
      <c r="B539" s="205"/>
      <c r="C539" s="205"/>
      <c r="D539" s="205"/>
      <c r="E539" s="205"/>
      <c r="F539" s="195"/>
      <c r="H539" s="1021"/>
      <c r="I539" s="1021"/>
      <c r="J539" s="1021"/>
      <c r="R539" s="1022"/>
      <c r="S539" s="1022"/>
    </row>
    <row r="540" spans="2:19" s="204" customFormat="1" ht="15">
      <c r="B540" s="205"/>
      <c r="C540" s="205"/>
      <c r="D540" s="205"/>
      <c r="E540" s="205"/>
      <c r="F540" s="195"/>
      <c r="H540" s="1021"/>
      <c r="I540" s="1021"/>
      <c r="J540" s="1021"/>
      <c r="R540" s="1022"/>
      <c r="S540" s="1022"/>
    </row>
    <row r="541" spans="2:19" s="204" customFormat="1" ht="15">
      <c r="B541" s="205"/>
      <c r="C541" s="205"/>
      <c r="D541" s="205"/>
      <c r="E541" s="205"/>
      <c r="F541" s="195"/>
      <c r="H541" s="1021"/>
      <c r="I541" s="1021"/>
      <c r="J541" s="1021"/>
      <c r="R541" s="1022"/>
      <c r="S541" s="1022"/>
    </row>
    <row r="542" spans="2:19" s="204" customFormat="1" ht="15">
      <c r="B542" s="205"/>
      <c r="C542" s="205"/>
      <c r="D542" s="205"/>
      <c r="E542" s="205"/>
      <c r="F542" s="195"/>
      <c r="H542" s="1021"/>
      <c r="I542" s="1021"/>
      <c r="J542" s="1021"/>
      <c r="R542" s="1022"/>
      <c r="S542" s="1022"/>
    </row>
    <row r="543" spans="2:19" s="204" customFormat="1" ht="15">
      <c r="B543" s="205"/>
      <c r="C543" s="205"/>
      <c r="D543" s="205"/>
      <c r="E543" s="205"/>
      <c r="F543" s="195"/>
      <c r="H543" s="1021"/>
      <c r="I543" s="1021"/>
      <c r="J543" s="1021"/>
      <c r="R543" s="1022"/>
      <c r="S543" s="1022"/>
    </row>
    <row r="544" spans="2:19" s="204" customFormat="1" ht="15">
      <c r="B544" s="205"/>
      <c r="C544" s="205"/>
      <c r="D544" s="205"/>
      <c r="E544" s="205"/>
      <c r="F544" s="195"/>
      <c r="H544" s="1021"/>
      <c r="I544" s="1021"/>
      <c r="J544" s="1021"/>
      <c r="R544" s="1022"/>
      <c r="S544" s="1022"/>
    </row>
    <row r="545" spans="2:19" s="204" customFormat="1" ht="15">
      <c r="B545" s="205"/>
      <c r="C545" s="205"/>
      <c r="D545" s="205"/>
      <c r="E545" s="205"/>
      <c r="F545" s="195"/>
      <c r="H545" s="1021"/>
      <c r="I545" s="1021"/>
      <c r="J545" s="1021"/>
      <c r="R545" s="1022"/>
      <c r="S545" s="1022"/>
    </row>
    <row r="546" spans="2:19" s="204" customFormat="1" ht="15">
      <c r="B546" s="205"/>
      <c r="C546" s="205"/>
      <c r="D546" s="205"/>
      <c r="E546" s="205"/>
      <c r="F546" s="195"/>
      <c r="H546" s="1021"/>
      <c r="I546" s="1021"/>
      <c r="J546" s="1021"/>
      <c r="R546" s="1022"/>
      <c r="S546" s="1022"/>
    </row>
    <row r="547" spans="2:19" s="204" customFormat="1" ht="15">
      <c r="B547" s="205"/>
      <c r="C547" s="205"/>
      <c r="D547" s="205"/>
      <c r="E547" s="205"/>
      <c r="F547" s="195"/>
      <c r="H547" s="1021"/>
      <c r="I547" s="1021"/>
      <c r="J547" s="1021"/>
      <c r="R547" s="1022"/>
      <c r="S547" s="1022"/>
    </row>
    <row r="548" spans="2:19" s="204" customFormat="1" ht="15">
      <c r="B548" s="205"/>
      <c r="C548" s="205"/>
      <c r="D548" s="205"/>
      <c r="E548" s="205"/>
      <c r="F548" s="195"/>
      <c r="H548" s="1021"/>
      <c r="I548" s="1021"/>
      <c r="J548" s="1021"/>
      <c r="R548" s="1022"/>
      <c r="S548" s="1022"/>
    </row>
    <row r="549" spans="2:19" s="204" customFormat="1" ht="15">
      <c r="B549" s="205"/>
      <c r="C549" s="205"/>
      <c r="D549" s="205"/>
      <c r="E549" s="205"/>
      <c r="F549" s="195"/>
      <c r="H549" s="1021"/>
      <c r="I549" s="1021"/>
      <c r="J549" s="1021"/>
      <c r="R549" s="1022"/>
      <c r="S549" s="1022"/>
    </row>
    <row r="550" spans="2:19" s="204" customFormat="1" ht="15">
      <c r="B550" s="205"/>
      <c r="C550" s="205"/>
      <c r="D550" s="205"/>
      <c r="E550" s="205"/>
      <c r="F550" s="195"/>
      <c r="H550" s="1021"/>
      <c r="I550" s="1021"/>
      <c r="J550" s="1021"/>
      <c r="R550" s="1022"/>
      <c r="S550" s="1022"/>
    </row>
    <row r="551" spans="2:19" s="204" customFormat="1" ht="15">
      <c r="B551" s="205"/>
      <c r="C551" s="205"/>
      <c r="D551" s="205"/>
      <c r="E551" s="205"/>
      <c r="F551" s="195"/>
      <c r="H551" s="1021"/>
      <c r="I551" s="1021"/>
      <c r="J551" s="1021"/>
      <c r="R551" s="1022"/>
      <c r="S551" s="1022"/>
    </row>
    <row r="552" spans="2:19" s="204" customFormat="1" ht="15">
      <c r="B552" s="205"/>
      <c r="C552" s="205"/>
      <c r="D552" s="205"/>
      <c r="E552" s="205"/>
      <c r="F552" s="195"/>
      <c r="H552" s="1021"/>
      <c r="I552" s="1021"/>
      <c r="J552" s="1021"/>
      <c r="R552" s="1022"/>
      <c r="S552" s="1022"/>
    </row>
    <row r="553" spans="2:19" s="204" customFormat="1" ht="15">
      <c r="B553" s="205"/>
      <c r="C553" s="205"/>
      <c r="D553" s="205"/>
      <c r="E553" s="205"/>
      <c r="F553" s="195"/>
      <c r="H553" s="1021"/>
      <c r="I553" s="1021"/>
      <c r="J553" s="1021"/>
      <c r="R553" s="1022"/>
      <c r="S553" s="1022"/>
    </row>
    <row r="554" spans="2:19" s="204" customFormat="1" ht="15">
      <c r="B554" s="205"/>
      <c r="C554" s="205"/>
      <c r="D554" s="205"/>
      <c r="E554" s="205"/>
      <c r="F554" s="195"/>
      <c r="H554" s="1021"/>
      <c r="I554" s="1021"/>
      <c r="J554" s="1021"/>
      <c r="R554" s="1022"/>
      <c r="S554" s="1022"/>
    </row>
    <row r="555" spans="2:19" s="204" customFormat="1" ht="15">
      <c r="B555" s="205"/>
      <c r="C555" s="205"/>
      <c r="D555" s="205"/>
      <c r="E555" s="205"/>
      <c r="F555" s="195"/>
      <c r="H555" s="1021"/>
      <c r="I555" s="1021"/>
      <c r="J555" s="1021"/>
      <c r="R555" s="1022"/>
      <c r="S555" s="1022"/>
    </row>
    <row r="556" spans="2:19" s="204" customFormat="1" ht="15">
      <c r="B556" s="205"/>
      <c r="C556" s="205"/>
      <c r="D556" s="205"/>
      <c r="E556" s="205"/>
      <c r="F556" s="195"/>
      <c r="H556" s="1021"/>
      <c r="I556" s="1021"/>
      <c r="J556" s="1021"/>
      <c r="R556" s="1022"/>
      <c r="S556" s="1022"/>
    </row>
    <row r="557" spans="2:19" s="204" customFormat="1" ht="15">
      <c r="B557" s="205"/>
      <c r="C557" s="205"/>
      <c r="D557" s="205"/>
      <c r="E557" s="205"/>
      <c r="F557" s="195"/>
      <c r="H557" s="1021"/>
      <c r="I557" s="1021"/>
      <c r="J557" s="1021"/>
      <c r="R557" s="1022"/>
      <c r="S557" s="1022"/>
    </row>
    <row r="558" spans="2:19" s="204" customFormat="1" ht="15">
      <c r="B558" s="205"/>
      <c r="C558" s="205"/>
      <c r="D558" s="205"/>
      <c r="E558" s="205"/>
      <c r="F558" s="195"/>
      <c r="H558" s="1021"/>
      <c r="I558" s="1021"/>
      <c r="J558" s="1021"/>
      <c r="R558" s="1022"/>
      <c r="S558" s="1022"/>
    </row>
    <row r="559" spans="2:19" s="204" customFormat="1" ht="15">
      <c r="B559" s="205"/>
      <c r="C559" s="205"/>
      <c r="D559" s="205"/>
      <c r="E559" s="205"/>
      <c r="F559" s="195"/>
      <c r="H559" s="1021"/>
      <c r="I559" s="1021"/>
      <c r="J559" s="1021"/>
      <c r="R559" s="1022"/>
      <c r="S559" s="1022"/>
    </row>
    <row r="560" spans="2:19" s="204" customFormat="1" ht="15">
      <c r="B560" s="205"/>
      <c r="C560" s="205"/>
      <c r="D560" s="205"/>
      <c r="E560" s="205"/>
      <c r="F560" s="195"/>
      <c r="H560" s="1021"/>
      <c r="I560" s="1021"/>
      <c r="J560" s="1021"/>
      <c r="R560" s="1022"/>
      <c r="S560" s="1022"/>
    </row>
    <row r="561" spans="2:19" s="204" customFormat="1" ht="15">
      <c r="B561" s="205"/>
      <c r="C561" s="205"/>
      <c r="D561" s="205"/>
      <c r="E561" s="205"/>
      <c r="F561" s="195"/>
      <c r="H561" s="1021"/>
      <c r="I561" s="1021"/>
      <c r="J561" s="1021"/>
      <c r="R561" s="1022"/>
      <c r="S561" s="1022"/>
    </row>
    <row r="562" spans="2:19" s="204" customFormat="1" ht="15">
      <c r="B562" s="205"/>
      <c r="C562" s="205"/>
      <c r="D562" s="205"/>
      <c r="E562" s="205"/>
      <c r="F562" s="195"/>
      <c r="H562" s="1021"/>
      <c r="I562" s="1021"/>
      <c r="J562" s="1021"/>
      <c r="R562" s="1022"/>
      <c r="S562" s="1022"/>
    </row>
    <row r="563" spans="2:19" s="204" customFormat="1" ht="15">
      <c r="B563" s="205"/>
      <c r="C563" s="205"/>
      <c r="D563" s="205"/>
      <c r="E563" s="205"/>
      <c r="F563" s="195"/>
      <c r="H563" s="1021"/>
      <c r="I563" s="1021"/>
      <c r="J563" s="1021"/>
      <c r="R563" s="1022"/>
      <c r="S563" s="1022"/>
    </row>
    <row r="564" spans="2:19" s="204" customFormat="1" ht="15">
      <c r="B564" s="205"/>
      <c r="C564" s="205"/>
      <c r="D564" s="205"/>
      <c r="E564" s="205"/>
      <c r="F564" s="195"/>
      <c r="H564" s="1021"/>
      <c r="I564" s="1021"/>
      <c r="J564" s="1021"/>
      <c r="R564" s="1022"/>
      <c r="S564" s="1022"/>
    </row>
    <row r="565" spans="2:19" s="204" customFormat="1" ht="15">
      <c r="B565" s="205"/>
      <c r="C565" s="205"/>
      <c r="D565" s="205"/>
      <c r="E565" s="205"/>
      <c r="F565" s="195"/>
      <c r="H565" s="1021"/>
      <c r="I565" s="1021"/>
      <c r="J565" s="1021"/>
      <c r="R565" s="1022"/>
      <c r="S565" s="1022"/>
    </row>
    <row r="566" spans="2:19" s="204" customFormat="1" ht="15">
      <c r="B566" s="205"/>
      <c r="C566" s="205"/>
      <c r="D566" s="205"/>
      <c r="E566" s="205"/>
      <c r="F566" s="195"/>
      <c r="H566" s="1021"/>
      <c r="I566" s="1021"/>
      <c r="J566" s="1021"/>
      <c r="R566" s="1022"/>
      <c r="S566" s="1022"/>
    </row>
    <row r="567" spans="2:19" s="204" customFormat="1" ht="15">
      <c r="B567" s="205"/>
      <c r="C567" s="205"/>
      <c r="D567" s="205"/>
      <c r="E567" s="205"/>
      <c r="F567" s="195"/>
      <c r="H567" s="1021"/>
      <c r="I567" s="1021"/>
      <c r="J567" s="1021"/>
      <c r="R567" s="1022"/>
      <c r="S567" s="1022"/>
    </row>
    <row r="568" spans="2:19" s="204" customFormat="1" ht="15">
      <c r="B568" s="205"/>
      <c r="C568" s="205"/>
      <c r="D568" s="205"/>
      <c r="E568" s="205"/>
      <c r="F568" s="195"/>
      <c r="H568" s="1021"/>
      <c r="I568" s="1021"/>
      <c r="J568" s="1021"/>
      <c r="R568" s="1022"/>
      <c r="S568" s="1022"/>
    </row>
    <row r="569" spans="2:19" s="204" customFormat="1" ht="15">
      <c r="B569" s="205"/>
      <c r="C569" s="205"/>
      <c r="D569" s="205"/>
      <c r="E569" s="205"/>
      <c r="F569" s="195"/>
      <c r="H569" s="1021"/>
      <c r="I569" s="1021"/>
      <c r="J569" s="1021"/>
      <c r="R569" s="1022"/>
      <c r="S569" s="1022"/>
    </row>
    <row r="570" spans="2:19" s="204" customFormat="1" ht="15">
      <c r="B570" s="205"/>
      <c r="C570" s="205"/>
      <c r="D570" s="205"/>
      <c r="E570" s="205"/>
      <c r="F570" s="195"/>
      <c r="H570" s="1021"/>
      <c r="I570" s="1021"/>
      <c r="J570" s="1021"/>
      <c r="R570" s="1022"/>
      <c r="S570" s="1022"/>
    </row>
    <row r="571" spans="2:19" s="204" customFormat="1" ht="15">
      <c r="B571" s="205"/>
      <c r="C571" s="205"/>
      <c r="D571" s="205"/>
      <c r="E571" s="205"/>
      <c r="F571" s="195"/>
      <c r="H571" s="1021"/>
      <c r="I571" s="1021"/>
      <c r="J571" s="1021"/>
      <c r="R571" s="1022"/>
      <c r="S571" s="1022"/>
    </row>
    <row r="572" spans="2:19" s="204" customFormat="1" ht="15">
      <c r="B572" s="205"/>
      <c r="C572" s="205"/>
      <c r="D572" s="205"/>
      <c r="E572" s="205"/>
      <c r="F572" s="195"/>
      <c r="H572" s="1021"/>
      <c r="I572" s="1021"/>
      <c r="J572" s="1021"/>
      <c r="R572" s="1022"/>
      <c r="S572" s="1022"/>
    </row>
    <row r="573" spans="2:19" s="204" customFormat="1" ht="15">
      <c r="B573" s="205"/>
      <c r="C573" s="205"/>
      <c r="D573" s="205"/>
      <c r="E573" s="205"/>
      <c r="F573" s="195"/>
      <c r="H573" s="1021"/>
      <c r="I573" s="1021"/>
      <c r="J573" s="1021"/>
      <c r="R573" s="1022"/>
      <c r="S573" s="1022"/>
    </row>
    <row r="574" spans="2:19" s="204" customFormat="1" ht="15">
      <c r="B574" s="205"/>
      <c r="C574" s="205"/>
      <c r="D574" s="205"/>
      <c r="E574" s="205"/>
      <c r="F574" s="195"/>
      <c r="H574" s="1021"/>
      <c r="I574" s="1021"/>
      <c r="J574" s="1021"/>
      <c r="R574" s="1022"/>
      <c r="S574" s="1022"/>
    </row>
    <row r="575" spans="2:19" s="204" customFormat="1" ht="15">
      <c r="B575" s="205"/>
      <c r="C575" s="205"/>
      <c r="D575" s="205"/>
      <c r="E575" s="205"/>
      <c r="F575" s="195"/>
      <c r="H575" s="1021"/>
      <c r="I575" s="1021"/>
      <c r="J575" s="1021"/>
      <c r="R575" s="1022"/>
      <c r="S575" s="1022"/>
    </row>
    <row r="576" spans="2:19" s="204" customFormat="1" ht="15">
      <c r="B576" s="205"/>
      <c r="C576" s="205"/>
      <c r="D576" s="205"/>
      <c r="E576" s="205"/>
      <c r="F576" s="195"/>
      <c r="H576" s="1021"/>
      <c r="I576" s="1021"/>
      <c r="J576" s="1021"/>
      <c r="R576" s="1022"/>
      <c r="S576" s="1022"/>
    </row>
    <row r="577" spans="2:19" s="204" customFormat="1" ht="15">
      <c r="B577" s="205"/>
      <c r="C577" s="205"/>
      <c r="D577" s="205"/>
      <c r="E577" s="205"/>
      <c r="F577" s="195"/>
      <c r="H577" s="1021"/>
      <c r="I577" s="1021"/>
      <c r="J577" s="1021"/>
      <c r="R577" s="1022"/>
      <c r="S577" s="1022"/>
    </row>
    <row r="578" spans="2:19" s="204" customFormat="1" ht="15">
      <c r="B578" s="205"/>
      <c r="C578" s="205"/>
      <c r="D578" s="205"/>
      <c r="E578" s="205"/>
      <c r="F578" s="195"/>
      <c r="H578" s="1021"/>
      <c r="I578" s="1021"/>
      <c r="J578" s="1021"/>
      <c r="R578" s="1022"/>
      <c r="S578" s="1022"/>
    </row>
    <row r="579" spans="2:19" s="204" customFormat="1" ht="15">
      <c r="B579" s="205"/>
      <c r="C579" s="205"/>
      <c r="D579" s="205"/>
      <c r="E579" s="205"/>
      <c r="F579" s="195"/>
      <c r="H579" s="1021"/>
      <c r="I579" s="1021"/>
      <c r="J579" s="1021"/>
      <c r="R579" s="1022"/>
      <c r="S579" s="1022"/>
    </row>
    <row r="580" spans="2:19" s="204" customFormat="1" ht="15">
      <c r="B580" s="205"/>
      <c r="C580" s="205"/>
      <c r="D580" s="205"/>
      <c r="E580" s="205"/>
      <c r="F580" s="195"/>
      <c r="H580" s="1021"/>
      <c r="I580" s="1021"/>
      <c r="J580" s="1021"/>
      <c r="R580" s="1022"/>
      <c r="S580" s="1022"/>
    </row>
    <row r="581" spans="2:19" s="204" customFormat="1" ht="15">
      <c r="B581" s="205"/>
      <c r="C581" s="205"/>
      <c r="D581" s="205"/>
      <c r="E581" s="205"/>
      <c r="F581" s="195"/>
      <c r="H581" s="1021"/>
      <c r="I581" s="1021"/>
      <c r="J581" s="1021"/>
      <c r="R581" s="1022"/>
      <c r="S581" s="1022"/>
    </row>
    <row r="582" spans="2:19" s="204" customFormat="1" ht="15">
      <c r="B582" s="205"/>
      <c r="C582" s="205"/>
      <c r="D582" s="205"/>
      <c r="E582" s="205"/>
      <c r="F582" s="195"/>
      <c r="H582" s="1021"/>
      <c r="I582" s="1021"/>
      <c r="J582" s="1021"/>
      <c r="R582" s="1022"/>
      <c r="S582" s="1022"/>
    </row>
    <row r="583" spans="2:19" s="204" customFormat="1" ht="15">
      <c r="B583" s="205"/>
      <c r="C583" s="205"/>
      <c r="D583" s="205"/>
      <c r="E583" s="205"/>
      <c r="F583" s="195"/>
      <c r="H583" s="1021"/>
      <c r="I583" s="1021"/>
      <c r="J583" s="1021"/>
      <c r="R583" s="1022"/>
      <c r="S583" s="1022"/>
    </row>
    <row r="584" spans="2:19" s="204" customFormat="1" ht="15">
      <c r="B584" s="205"/>
      <c r="C584" s="205"/>
      <c r="D584" s="205"/>
      <c r="E584" s="205"/>
      <c r="F584" s="195"/>
      <c r="H584" s="1021"/>
      <c r="I584" s="1021"/>
      <c r="J584" s="1021"/>
      <c r="R584" s="1022"/>
      <c r="S584" s="1022"/>
    </row>
    <row r="585" spans="2:19" s="204" customFormat="1" ht="15">
      <c r="B585" s="205"/>
      <c r="C585" s="205"/>
      <c r="D585" s="205"/>
      <c r="E585" s="205"/>
      <c r="F585" s="195"/>
      <c r="H585" s="1021"/>
      <c r="I585" s="1021"/>
      <c r="J585" s="1021"/>
      <c r="R585" s="1022"/>
      <c r="S585" s="1022"/>
    </row>
    <row r="586" spans="2:19" s="204" customFormat="1" ht="15">
      <c r="B586" s="205"/>
      <c r="C586" s="205"/>
      <c r="D586" s="205"/>
      <c r="E586" s="205"/>
      <c r="F586" s="195"/>
      <c r="H586" s="1021"/>
      <c r="I586" s="1021"/>
      <c r="J586" s="1021"/>
      <c r="R586" s="1022"/>
      <c r="S586" s="1022"/>
    </row>
    <row r="587" spans="2:19" s="204" customFormat="1" ht="15">
      <c r="B587" s="205"/>
      <c r="C587" s="205"/>
      <c r="D587" s="205"/>
      <c r="E587" s="205"/>
      <c r="F587" s="195"/>
      <c r="H587" s="1021"/>
      <c r="I587" s="1021"/>
      <c r="J587" s="1021"/>
      <c r="R587" s="1022"/>
      <c r="S587" s="1022"/>
    </row>
    <row r="588" spans="2:19" s="204" customFormat="1" ht="15">
      <c r="B588" s="205"/>
      <c r="C588" s="205"/>
      <c r="D588" s="205"/>
      <c r="E588" s="205"/>
      <c r="F588" s="195"/>
      <c r="H588" s="1021"/>
      <c r="I588" s="1021"/>
      <c r="J588" s="1021"/>
      <c r="R588" s="1022"/>
      <c r="S588" s="1022"/>
    </row>
    <row r="589" spans="2:19" s="204" customFormat="1" ht="15">
      <c r="B589" s="205"/>
      <c r="C589" s="205"/>
      <c r="D589" s="205"/>
      <c r="E589" s="205"/>
      <c r="F589" s="195"/>
      <c r="H589" s="1021"/>
      <c r="I589" s="1021"/>
      <c r="J589" s="1021"/>
      <c r="R589" s="1022"/>
      <c r="S589" s="1022"/>
    </row>
    <row r="590" spans="2:19" s="204" customFormat="1" ht="15">
      <c r="B590" s="205"/>
      <c r="C590" s="205"/>
      <c r="D590" s="205"/>
      <c r="E590" s="205"/>
      <c r="F590" s="195"/>
      <c r="H590" s="1021"/>
      <c r="I590" s="1021"/>
      <c r="J590" s="1021"/>
      <c r="R590" s="1022"/>
      <c r="S590" s="1022"/>
    </row>
    <row r="591" spans="2:19" s="204" customFormat="1" ht="15">
      <c r="B591" s="205"/>
      <c r="C591" s="205"/>
      <c r="D591" s="205"/>
      <c r="E591" s="205"/>
      <c r="F591" s="195"/>
      <c r="H591" s="1021"/>
      <c r="I591" s="1021"/>
      <c r="J591" s="1021"/>
      <c r="R591" s="1022"/>
      <c r="S591" s="1022"/>
    </row>
    <row r="592" spans="2:19" s="204" customFormat="1" ht="15">
      <c r="B592" s="205"/>
      <c r="C592" s="205"/>
      <c r="D592" s="205"/>
      <c r="E592" s="205"/>
      <c r="F592" s="195"/>
      <c r="H592" s="1021"/>
      <c r="I592" s="1021"/>
      <c r="J592" s="1021"/>
      <c r="R592" s="1022"/>
      <c r="S592" s="1022"/>
    </row>
    <row r="593" spans="2:19" s="204" customFormat="1" ht="15">
      <c r="B593" s="205"/>
      <c r="C593" s="205"/>
      <c r="D593" s="205"/>
      <c r="E593" s="205"/>
      <c r="F593" s="195"/>
      <c r="H593" s="1021"/>
      <c r="I593" s="1021"/>
      <c r="J593" s="1021"/>
      <c r="R593" s="1022"/>
      <c r="S593" s="1022"/>
    </row>
    <row r="594" spans="2:19" s="204" customFormat="1" ht="15">
      <c r="B594" s="205"/>
      <c r="C594" s="205"/>
      <c r="D594" s="205"/>
      <c r="E594" s="205"/>
      <c r="F594" s="195"/>
      <c r="H594" s="1021"/>
      <c r="I594" s="1021"/>
      <c r="J594" s="1021"/>
      <c r="R594" s="1022"/>
      <c r="S594" s="1022"/>
    </row>
    <row r="595" spans="2:19" s="204" customFormat="1" ht="15">
      <c r="B595" s="205"/>
      <c r="C595" s="205"/>
      <c r="D595" s="205"/>
      <c r="E595" s="205"/>
      <c r="F595" s="195"/>
      <c r="H595" s="1021"/>
      <c r="I595" s="1021"/>
      <c r="J595" s="1021"/>
      <c r="R595" s="1022"/>
      <c r="S595" s="1022"/>
    </row>
    <row r="596" spans="2:19" s="204" customFormat="1" ht="15">
      <c r="B596" s="205"/>
      <c r="C596" s="205"/>
      <c r="D596" s="205"/>
      <c r="E596" s="205"/>
      <c r="F596" s="195"/>
      <c r="H596" s="1021"/>
      <c r="I596" s="1021"/>
      <c r="J596" s="1021"/>
      <c r="R596" s="1022"/>
      <c r="S596" s="1022"/>
    </row>
    <row r="597" spans="2:19" s="204" customFormat="1" ht="15">
      <c r="B597" s="205"/>
      <c r="C597" s="205"/>
      <c r="D597" s="205"/>
      <c r="E597" s="205"/>
      <c r="F597" s="195"/>
      <c r="H597" s="1021"/>
      <c r="I597" s="1021"/>
      <c r="J597" s="1021"/>
      <c r="R597" s="1022"/>
      <c r="S597" s="1022"/>
    </row>
    <row r="598" spans="2:19" s="204" customFormat="1" ht="15">
      <c r="B598" s="205"/>
      <c r="C598" s="205"/>
      <c r="D598" s="205"/>
      <c r="E598" s="205"/>
      <c r="F598" s="195"/>
      <c r="H598" s="1021"/>
      <c r="I598" s="1021"/>
      <c r="J598" s="1021"/>
      <c r="R598" s="1022"/>
      <c r="S598" s="1022"/>
    </row>
    <row r="599" spans="2:19" s="204" customFormat="1" ht="15">
      <c r="B599" s="205"/>
      <c r="C599" s="205"/>
      <c r="D599" s="205"/>
      <c r="E599" s="205"/>
      <c r="F599" s="195"/>
      <c r="H599" s="1021"/>
      <c r="I599" s="1021"/>
      <c r="J599" s="1021"/>
      <c r="R599" s="1022"/>
      <c r="S599" s="1022"/>
    </row>
    <row r="600" spans="2:19" s="204" customFormat="1" ht="15">
      <c r="B600" s="205"/>
      <c r="C600" s="205"/>
      <c r="D600" s="205"/>
      <c r="E600" s="205"/>
      <c r="F600" s="195"/>
      <c r="H600" s="1021"/>
      <c r="I600" s="1021"/>
      <c r="J600" s="1021"/>
      <c r="R600" s="1022"/>
      <c r="S600" s="1022"/>
    </row>
    <row r="601" spans="2:19" s="204" customFormat="1" ht="15">
      <c r="B601" s="205"/>
      <c r="C601" s="205"/>
      <c r="D601" s="205"/>
      <c r="E601" s="205"/>
      <c r="F601" s="195"/>
      <c r="H601" s="1021"/>
      <c r="I601" s="1021"/>
      <c r="J601" s="1021"/>
      <c r="R601" s="1022"/>
      <c r="S601" s="1022"/>
    </row>
    <row r="602" spans="2:19" s="204" customFormat="1" ht="15">
      <c r="B602" s="205"/>
      <c r="C602" s="205"/>
      <c r="D602" s="205"/>
      <c r="E602" s="205"/>
      <c r="F602" s="195"/>
      <c r="H602" s="1021"/>
      <c r="I602" s="1021"/>
      <c r="J602" s="1021"/>
      <c r="R602" s="1022"/>
      <c r="S602" s="1022"/>
    </row>
    <row r="603" spans="2:19" s="204" customFormat="1" ht="15">
      <c r="B603" s="205"/>
      <c r="C603" s="205"/>
      <c r="D603" s="205"/>
      <c r="E603" s="205"/>
      <c r="F603" s="195"/>
      <c r="H603" s="1021"/>
      <c r="I603" s="1021"/>
      <c r="J603" s="1021"/>
      <c r="R603" s="1022"/>
      <c r="S603" s="1022"/>
    </row>
    <row r="604" spans="2:19" s="204" customFormat="1" ht="15">
      <c r="B604" s="205"/>
      <c r="C604" s="205"/>
      <c r="D604" s="205"/>
      <c r="E604" s="205"/>
      <c r="F604" s="195"/>
      <c r="H604" s="1021"/>
      <c r="I604" s="1021"/>
      <c r="J604" s="1021"/>
      <c r="R604" s="1022"/>
      <c r="S604" s="1022"/>
    </row>
    <row r="605" spans="2:19" s="204" customFormat="1" ht="15">
      <c r="B605" s="205"/>
      <c r="C605" s="205"/>
      <c r="D605" s="205"/>
      <c r="E605" s="205"/>
      <c r="F605" s="195"/>
      <c r="H605" s="1021"/>
      <c r="I605" s="1021"/>
      <c r="J605" s="1021"/>
      <c r="R605" s="1022"/>
      <c r="S605" s="1022"/>
    </row>
    <row r="606" spans="2:19" s="204" customFormat="1" ht="15">
      <c r="B606" s="205"/>
      <c r="C606" s="205"/>
      <c r="D606" s="205"/>
      <c r="E606" s="205"/>
      <c r="F606" s="195"/>
      <c r="H606" s="1021"/>
      <c r="I606" s="1021"/>
      <c r="J606" s="1021"/>
      <c r="R606" s="1022"/>
      <c r="S606" s="1022"/>
    </row>
    <row r="607" spans="2:19" s="204" customFormat="1" ht="15">
      <c r="B607" s="205"/>
      <c r="C607" s="205"/>
      <c r="D607" s="205"/>
      <c r="E607" s="205"/>
      <c r="F607" s="195"/>
      <c r="H607" s="1021"/>
      <c r="I607" s="1021"/>
      <c r="J607" s="1021"/>
      <c r="R607" s="1022"/>
      <c r="S607" s="1022"/>
    </row>
    <row r="608" spans="2:19" s="204" customFormat="1" ht="15">
      <c r="B608" s="205"/>
      <c r="C608" s="205"/>
      <c r="D608" s="205"/>
      <c r="E608" s="205"/>
      <c r="F608" s="195"/>
      <c r="H608" s="1021"/>
      <c r="I608" s="1021"/>
      <c r="J608" s="1021"/>
      <c r="R608" s="1022"/>
      <c r="S608" s="1022"/>
    </row>
    <row r="609" spans="2:19" s="204" customFormat="1" ht="15">
      <c r="B609" s="205"/>
      <c r="C609" s="205"/>
      <c r="D609" s="205"/>
      <c r="E609" s="205"/>
      <c r="F609" s="195"/>
      <c r="H609" s="1021"/>
      <c r="I609" s="1021"/>
      <c r="J609" s="1021"/>
      <c r="R609" s="1022"/>
      <c r="S609" s="1022"/>
    </row>
    <row r="610" spans="2:19" s="204" customFormat="1" ht="15">
      <c r="B610" s="205"/>
      <c r="C610" s="205"/>
      <c r="D610" s="205"/>
      <c r="E610" s="205"/>
      <c r="F610" s="195"/>
      <c r="H610" s="1021"/>
      <c r="I610" s="1021"/>
      <c r="J610" s="1021"/>
      <c r="R610" s="1022"/>
      <c r="S610" s="1022"/>
    </row>
    <row r="611" spans="2:19" s="204" customFormat="1" ht="15">
      <c r="B611" s="205"/>
      <c r="C611" s="205"/>
      <c r="D611" s="205"/>
      <c r="E611" s="205"/>
      <c r="F611" s="195"/>
      <c r="H611" s="1021"/>
      <c r="I611" s="1021"/>
      <c r="J611" s="1021"/>
      <c r="R611" s="1022"/>
      <c r="S611" s="1022"/>
    </row>
    <row r="612" spans="2:19" s="204" customFormat="1" ht="15">
      <c r="B612" s="205"/>
      <c r="C612" s="205"/>
      <c r="D612" s="205"/>
      <c r="E612" s="205"/>
      <c r="F612" s="195"/>
      <c r="H612" s="1021"/>
      <c r="I612" s="1021"/>
      <c r="J612" s="1021"/>
      <c r="R612" s="1022"/>
      <c r="S612" s="1022"/>
    </row>
    <row r="613" spans="2:19" s="204" customFormat="1" ht="15">
      <c r="B613" s="205"/>
      <c r="C613" s="205"/>
      <c r="D613" s="205"/>
      <c r="E613" s="205"/>
      <c r="F613" s="195"/>
      <c r="H613" s="1021"/>
      <c r="I613" s="1021"/>
      <c r="J613" s="1021"/>
      <c r="R613" s="1022"/>
      <c r="S613" s="1022"/>
    </row>
    <row r="614" spans="2:19" s="204" customFormat="1" ht="15">
      <c r="B614" s="205"/>
      <c r="C614" s="205"/>
      <c r="D614" s="205"/>
      <c r="E614" s="205"/>
      <c r="F614" s="195"/>
      <c r="H614" s="1021"/>
      <c r="I614" s="1021"/>
      <c r="J614" s="1021"/>
      <c r="R614" s="1022"/>
      <c r="S614" s="1022"/>
    </row>
    <row r="615" spans="2:19" s="204" customFormat="1" ht="15">
      <c r="B615" s="205"/>
      <c r="C615" s="205"/>
      <c r="D615" s="205"/>
      <c r="E615" s="205"/>
      <c r="F615" s="195"/>
      <c r="H615" s="1021"/>
      <c r="I615" s="1021"/>
      <c r="J615" s="1021"/>
      <c r="R615" s="1022"/>
      <c r="S615" s="1022"/>
    </row>
    <row r="616" spans="2:19" s="204" customFormat="1" ht="15">
      <c r="B616" s="205"/>
      <c r="C616" s="205"/>
      <c r="D616" s="205"/>
      <c r="E616" s="205"/>
      <c r="F616" s="195"/>
      <c r="H616" s="1021"/>
      <c r="I616" s="1021"/>
      <c r="J616" s="1021"/>
      <c r="R616" s="1022"/>
      <c r="S616" s="1022"/>
    </row>
    <row r="617" spans="2:19" s="204" customFormat="1" ht="15">
      <c r="B617" s="205"/>
      <c r="C617" s="205"/>
      <c r="D617" s="205"/>
      <c r="E617" s="205"/>
      <c r="F617" s="195"/>
      <c r="H617" s="1021"/>
      <c r="I617" s="1021"/>
      <c r="J617" s="1021"/>
      <c r="R617" s="1022"/>
      <c r="S617" s="1022"/>
    </row>
    <row r="618" spans="2:19" s="204" customFormat="1" ht="15">
      <c r="B618" s="205"/>
      <c r="C618" s="205"/>
      <c r="D618" s="205"/>
      <c r="E618" s="205"/>
      <c r="F618" s="195"/>
      <c r="H618" s="1021"/>
      <c r="I618" s="1021"/>
      <c r="J618" s="1021"/>
      <c r="R618" s="1022"/>
      <c r="S618" s="1022"/>
    </row>
    <row r="619" spans="2:19" s="204" customFormat="1" ht="15">
      <c r="B619" s="205"/>
      <c r="C619" s="205"/>
      <c r="D619" s="205"/>
      <c r="E619" s="205"/>
      <c r="F619" s="195"/>
      <c r="H619" s="1021"/>
      <c r="I619" s="1021"/>
      <c r="J619" s="1021"/>
      <c r="R619" s="1022"/>
      <c r="S619" s="1022"/>
    </row>
    <row r="620" spans="2:19" s="204" customFormat="1" ht="15">
      <c r="B620" s="205"/>
      <c r="C620" s="205"/>
      <c r="D620" s="205"/>
      <c r="E620" s="205"/>
      <c r="F620" s="195"/>
      <c r="H620" s="1021"/>
      <c r="I620" s="1021"/>
      <c r="J620" s="1021"/>
      <c r="R620" s="1022"/>
      <c r="S620" s="1022"/>
    </row>
    <row r="621" spans="2:19" s="204" customFormat="1" ht="15">
      <c r="B621" s="205"/>
      <c r="C621" s="205"/>
      <c r="D621" s="205"/>
      <c r="E621" s="205"/>
      <c r="F621" s="195"/>
      <c r="H621" s="1021"/>
      <c r="I621" s="1021"/>
      <c r="J621" s="1021"/>
      <c r="R621" s="1022"/>
      <c r="S621" s="1022"/>
    </row>
    <row r="622" spans="2:19" s="204" customFormat="1" ht="15">
      <c r="B622" s="205"/>
      <c r="C622" s="205"/>
      <c r="D622" s="205"/>
      <c r="E622" s="205"/>
      <c r="F622" s="195"/>
      <c r="H622" s="1021"/>
      <c r="I622" s="1021"/>
      <c r="J622" s="1021"/>
      <c r="R622" s="1022"/>
      <c r="S622" s="1022"/>
    </row>
    <row r="623" spans="2:19" s="204" customFormat="1" ht="15">
      <c r="B623" s="205"/>
      <c r="C623" s="205"/>
      <c r="D623" s="205"/>
      <c r="E623" s="205"/>
      <c r="F623" s="195"/>
      <c r="H623" s="1021"/>
      <c r="I623" s="1021"/>
      <c r="J623" s="1021"/>
      <c r="R623" s="1022"/>
      <c r="S623" s="1022"/>
    </row>
    <row r="624" spans="2:19" s="204" customFormat="1" ht="15">
      <c r="B624" s="205"/>
      <c r="C624" s="205"/>
      <c r="D624" s="205"/>
      <c r="E624" s="205"/>
      <c r="F624" s="195"/>
      <c r="H624" s="1021"/>
      <c r="I624" s="1021"/>
      <c r="J624" s="1021"/>
      <c r="R624" s="1022"/>
      <c r="S624" s="1022"/>
    </row>
    <row r="625" spans="2:19" s="204" customFormat="1" ht="15">
      <c r="B625" s="205"/>
      <c r="C625" s="205"/>
      <c r="D625" s="205"/>
      <c r="E625" s="205"/>
      <c r="F625" s="195"/>
      <c r="H625" s="1021"/>
      <c r="I625" s="1021"/>
      <c r="J625" s="1021"/>
      <c r="R625" s="1022"/>
      <c r="S625" s="1022"/>
    </row>
    <row r="626" spans="2:19" s="204" customFormat="1" ht="15">
      <c r="B626" s="205"/>
      <c r="C626" s="205"/>
      <c r="D626" s="205"/>
      <c r="E626" s="205"/>
      <c r="F626" s="195"/>
      <c r="H626" s="1021"/>
      <c r="I626" s="1021"/>
      <c r="J626" s="1021"/>
      <c r="R626" s="1022"/>
      <c r="S626" s="1022"/>
    </row>
    <row r="627" spans="2:19" s="204" customFormat="1" ht="15">
      <c r="B627" s="205"/>
      <c r="C627" s="205"/>
      <c r="D627" s="205"/>
      <c r="E627" s="205"/>
      <c r="F627" s="195"/>
      <c r="H627" s="1021"/>
      <c r="I627" s="1021"/>
      <c r="J627" s="1021"/>
      <c r="R627" s="1022"/>
      <c r="S627" s="1022"/>
    </row>
    <row r="628" spans="2:19" s="204" customFormat="1" ht="15">
      <c r="B628" s="205"/>
      <c r="C628" s="205"/>
      <c r="D628" s="205"/>
      <c r="E628" s="205"/>
      <c r="F628" s="195"/>
      <c r="H628" s="1021"/>
      <c r="I628" s="1021"/>
      <c r="J628" s="1021"/>
      <c r="R628" s="1022"/>
      <c r="S628" s="1022"/>
    </row>
    <row r="629" spans="2:19" s="204" customFormat="1" ht="15">
      <c r="B629" s="205"/>
      <c r="C629" s="205"/>
      <c r="D629" s="205"/>
      <c r="E629" s="205"/>
      <c r="F629" s="195"/>
      <c r="H629" s="1021"/>
      <c r="I629" s="1021"/>
      <c r="J629" s="1021"/>
      <c r="R629" s="1022"/>
      <c r="S629" s="1022"/>
    </row>
    <row r="630" spans="2:19" s="204" customFormat="1" ht="15">
      <c r="B630" s="205"/>
      <c r="C630" s="205"/>
      <c r="D630" s="205"/>
      <c r="E630" s="205"/>
      <c r="F630" s="195"/>
      <c r="H630" s="1021"/>
      <c r="I630" s="1021"/>
      <c r="J630" s="1021"/>
      <c r="R630" s="1022"/>
      <c r="S630" s="1022"/>
    </row>
    <row r="631" spans="2:19" s="204" customFormat="1" ht="15">
      <c r="B631" s="205"/>
      <c r="C631" s="205"/>
      <c r="D631" s="205"/>
      <c r="E631" s="205"/>
      <c r="F631" s="195"/>
      <c r="H631" s="1021"/>
      <c r="I631" s="1021"/>
      <c r="J631" s="1021"/>
      <c r="R631" s="1022"/>
      <c r="S631" s="1022"/>
    </row>
    <row r="632" spans="2:19" s="204" customFormat="1" ht="15">
      <c r="B632" s="205"/>
      <c r="C632" s="205"/>
      <c r="D632" s="205"/>
      <c r="E632" s="205"/>
      <c r="F632" s="195"/>
      <c r="H632" s="1021"/>
      <c r="I632" s="1021"/>
      <c r="J632" s="1021"/>
      <c r="R632" s="1022"/>
      <c r="S632" s="1022"/>
    </row>
    <row r="633" spans="2:19" s="204" customFormat="1" ht="15">
      <c r="B633" s="205"/>
      <c r="C633" s="205"/>
      <c r="D633" s="205"/>
      <c r="E633" s="205"/>
      <c r="F633" s="195"/>
      <c r="H633" s="1021"/>
      <c r="I633" s="1021"/>
      <c r="J633" s="1021"/>
      <c r="R633" s="1022"/>
      <c r="S633" s="1022"/>
    </row>
    <row r="634" spans="2:19" s="204" customFormat="1" ht="15">
      <c r="B634" s="205"/>
      <c r="C634" s="205"/>
      <c r="D634" s="205"/>
      <c r="E634" s="205"/>
      <c r="F634" s="195"/>
      <c r="H634" s="1021"/>
      <c r="I634" s="1021"/>
      <c r="J634" s="1021"/>
      <c r="R634" s="1022"/>
      <c r="S634" s="1022"/>
    </row>
    <row r="635" spans="2:19" s="204" customFormat="1" ht="15">
      <c r="B635" s="205"/>
      <c r="C635" s="205"/>
      <c r="D635" s="205"/>
      <c r="E635" s="205"/>
      <c r="F635" s="195"/>
      <c r="H635" s="1021"/>
      <c r="I635" s="1021"/>
      <c r="J635" s="1021"/>
      <c r="R635" s="1022"/>
      <c r="S635" s="1022"/>
    </row>
    <row r="636" spans="2:19" s="204" customFormat="1" ht="15">
      <c r="B636" s="205"/>
      <c r="C636" s="205"/>
      <c r="D636" s="205"/>
      <c r="E636" s="205"/>
      <c r="F636" s="195"/>
      <c r="H636" s="1021"/>
      <c r="I636" s="1021"/>
      <c r="J636" s="1021"/>
      <c r="R636" s="1022"/>
      <c r="S636" s="1022"/>
    </row>
    <row r="637" spans="2:19" s="204" customFormat="1" ht="15">
      <c r="B637" s="205"/>
      <c r="C637" s="205"/>
      <c r="D637" s="205"/>
      <c r="E637" s="205"/>
      <c r="F637" s="195"/>
      <c r="H637" s="1021"/>
      <c r="I637" s="1021"/>
      <c r="J637" s="1021"/>
      <c r="R637" s="1022"/>
      <c r="S637" s="1022"/>
    </row>
    <row r="638" spans="2:19" s="204" customFormat="1" ht="15">
      <c r="B638" s="205"/>
      <c r="C638" s="205"/>
      <c r="D638" s="205"/>
      <c r="E638" s="205"/>
      <c r="F638" s="195"/>
      <c r="H638" s="1021"/>
      <c r="I638" s="1021"/>
      <c r="J638" s="1021"/>
      <c r="R638" s="1022"/>
      <c r="S638" s="1022"/>
    </row>
    <row r="639" spans="2:19" s="204" customFormat="1" ht="15">
      <c r="B639" s="205"/>
      <c r="C639" s="205"/>
      <c r="D639" s="205"/>
      <c r="E639" s="205"/>
      <c r="F639" s="195"/>
      <c r="H639" s="1021"/>
      <c r="I639" s="1021"/>
      <c r="J639" s="1021"/>
      <c r="R639" s="1022"/>
      <c r="S639" s="1022"/>
    </row>
    <row r="640" spans="2:19" s="204" customFormat="1" ht="15">
      <c r="B640" s="205"/>
      <c r="C640" s="205"/>
      <c r="D640" s="205"/>
      <c r="E640" s="205"/>
      <c r="F640" s="195"/>
      <c r="H640" s="1021"/>
      <c r="I640" s="1021"/>
      <c r="J640" s="1021"/>
      <c r="R640" s="1022"/>
      <c r="S640" s="1022"/>
    </row>
    <row r="641" spans="2:19" s="204" customFormat="1" ht="15">
      <c r="B641" s="205"/>
      <c r="C641" s="205"/>
      <c r="D641" s="205"/>
      <c r="E641" s="205"/>
      <c r="F641" s="195"/>
      <c r="H641" s="1021"/>
      <c r="I641" s="1021"/>
      <c r="J641" s="1021"/>
      <c r="R641" s="1022"/>
      <c r="S641" s="1022"/>
    </row>
    <row r="642" spans="2:19" s="204" customFormat="1" ht="15">
      <c r="B642" s="205"/>
      <c r="C642" s="205"/>
      <c r="D642" s="205"/>
      <c r="E642" s="205"/>
      <c r="F642" s="195"/>
      <c r="H642" s="1021"/>
      <c r="I642" s="1021"/>
      <c r="J642" s="1021"/>
      <c r="R642" s="1022"/>
      <c r="S642" s="1022"/>
    </row>
    <row r="643" spans="2:19" s="204" customFormat="1" ht="15">
      <c r="B643" s="205"/>
      <c r="C643" s="205"/>
      <c r="D643" s="205"/>
      <c r="E643" s="205"/>
      <c r="F643" s="195"/>
      <c r="H643" s="1021"/>
      <c r="I643" s="1021"/>
      <c r="J643" s="1021"/>
      <c r="R643" s="1022"/>
      <c r="S643" s="1022"/>
    </row>
    <row r="644" spans="2:19" s="204" customFormat="1" ht="15">
      <c r="B644" s="205"/>
      <c r="C644" s="205"/>
      <c r="D644" s="205"/>
      <c r="E644" s="205"/>
      <c r="F644" s="195"/>
      <c r="H644" s="1021"/>
      <c r="I644" s="1021"/>
      <c r="J644" s="1021"/>
      <c r="R644" s="1022"/>
      <c r="S644" s="1022"/>
    </row>
    <row r="645" spans="2:19" s="204" customFormat="1" ht="15">
      <c r="B645" s="205"/>
      <c r="C645" s="205"/>
      <c r="D645" s="205"/>
      <c r="E645" s="205"/>
      <c r="F645" s="195"/>
      <c r="H645" s="1021"/>
      <c r="I645" s="1021"/>
      <c r="J645" s="1021"/>
      <c r="R645" s="1022"/>
      <c r="S645" s="1022"/>
    </row>
    <row r="646" spans="2:19" s="204" customFormat="1" ht="15">
      <c r="B646" s="205"/>
      <c r="C646" s="205"/>
      <c r="D646" s="205"/>
      <c r="E646" s="205"/>
      <c r="F646" s="195"/>
      <c r="H646" s="1021"/>
      <c r="I646" s="1021"/>
      <c r="J646" s="1021"/>
      <c r="R646" s="1022"/>
      <c r="S646" s="1022"/>
    </row>
    <row r="647" spans="2:19" s="204" customFormat="1" ht="15">
      <c r="B647" s="205"/>
      <c r="C647" s="205"/>
      <c r="D647" s="205"/>
      <c r="E647" s="205"/>
      <c r="F647" s="195"/>
      <c r="H647" s="1021"/>
      <c r="I647" s="1021"/>
      <c r="J647" s="1021"/>
      <c r="R647" s="1022"/>
      <c r="S647" s="1022"/>
    </row>
    <row r="648" spans="2:19" s="204" customFormat="1" ht="15">
      <c r="B648" s="205"/>
      <c r="C648" s="205"/>
      <c r="D648" s="205"/>
      <c r="E648" s="205"/>
      <c r="F648" s="195"/>
      <c r="H648" s="1021"/>
      <c r="I648" s="1021"/>
      <c r="J648" s="1021"/>
      <c r="R648" s="1022"/>
      <c r="S648" s="1022"/>
    </row>
    <row r="649" spans="2:19" s="204" customFormat="1" ht="15">
      <c r="B649" s="205"/>
      <c r="C649" s="205"/>
      <c r="D649" s="205"/>
      <c r="E649" s="205"/>
      <c r="F649" s="195"/>
      <c r="H649" s="1021"/>
      <c r="I649" s="1021"/>
      <c r="J649" s="1021"/>
      <c r="R649" s="1022"/>
      <c r="S649" s="1022"/>
    </row>
    <row r="650" spans="2:19" s="204" customFormat="1" ht="15">
      <c r="B650" s="205"/>
      <c r="C650" s="205"/>
      <c r="D650" s="205"/>
      <c r="E650" s="205"/>
      <c r="F650" s="195"/>
      <c r="H650" s="1021"/>
      <c r="I650" s="1021"/>
      <c r="J650" s="1021"/>
      <c r="R650" s="1022"/>
      <c r="S650" s="1022"/>
    </row>
    <row r="651" spans="2:19" s="204" customFormat="1" ht="15">
      <c r="B651" s="205"/>
      <c r="C651" s="205"/>
      <c r="D651" s="205"/>
      <c r="E651" s="205"/>
      <c r="F651" s="195"/>
      <c r="H651" s="1021"/>
      <c r="I651" s="1021"/>
      <c r="J651" s="1021"/>
      <c r="R651" s="1022"/>
      <c r="S651" s="1022"/>
    </row>
    <row r="652" spans="2:19" s="204" customFormat="1" ht="15">
      <c r="B652" s="205"/>
      <c r="C652" s="205"/>
      <c r="D652" s="205"/>
      <c r="E652" s="205"/>
      <c r="F652" s="195"/>
      <c r="H652" s="1021"/>
      <c r="I652" s="1021"/>
      <c r="J652" s="1021"/>
      <c r="R652" s="1022"/>
      <c r="S652" s="1022"/>
    </row>
    <row r="653" spans="2:19" s="204" customFormat="1" ht="15">
      <c r="B653" s="205"/>
      <c r="C653" s="205"/>
      <c r="D653" s="205"/>
      <c r="E653" s="205"/>
      <c r="F653" s="195"/>
      <c r="H653" s="1021"/>
      <c r="I653" s="1021"/>
      <c r="J653" s="1021"/>
      <c r="R653" s="1022"/>
      <c r="S653" s="1022"/>
    </row>
    <row r="654" spans="2:19" s="204" customFormat="1" ht="15">
      <c r="B654" s="205"/>
      <c r="C654" s="205"/>
      <c r="D654" s="205"/>
      <c r="E654" s="205"/>
      <c r="F654" s="195"/>
      <c r="H654" s="1021"/>
      <c r="I654" s="1021"/>
      <c r="J654" s="1021"/>
      <c r="R654" s="1022"/>
      <c r="S654" s="1022"/>
    </row>
    <row r="655" spans="2:19" s="204" customFormat="1" ht="15">
      <c r="B655" s="205"/>
      <c r="C655" s="205"/>
      <c r="D655" s="205"/>
      <c r="E655" s="205"/>
      <c r="F655" s="195"/>
      <c r="H655" s="1021"/>
      <c r="I655" s="1021"/>
      <c r="J655" s="1021"/>
      <c r="R655" s="1022"/>
      <c r="S655" s="1022"/>
    </row>
    <row r="656" spans="2:19" s="204" customFormat="1" ht="15">
      <c r="B656" s="205"/>
      <c r="C656" s="205"/>
      <c r="D656" s="205"/>
      <c r="E656" s="205"/>
      <c r="F656" s="195"/>
      <c r="H656" s="1021"/>
      <c r="I656" s="1021"/>
      <c r="J656" s="1021"/>
      <c r="R656" s="1022"/>
      <c r="S656" s="1022"/>
    </row>
    <row r="657" spans="2:19" s="204" customFormat="1" ht="15">
      <c r="B657" s="205"/>
      <c r="C657" s="205"/>
      <c r="D657" s="205"/>
      <c r="E657" s="205"/>
      <c r="F657" s="195"/>
      <c r="H657" s="1021"/>
      <c r="I657" s="1021"/>
      <c r="J657" s="1021"/>
      <c r="R657" s="1022"/>
      <c r="S657" s="1022"/>
    </row>
    <row r="658" spans="2:19" s="204" customFormat="1" ht="15">
      <c r="B658" s="205"/>
      <c r="C658" s="205"/>
      <c r="D658" s="205"/>
      <c r="E658" s="205"/>
      <c r="F658" s="195"/>
      <c r="H658" s="1021"/>
      <c r="I658" s="1021"/>
      <c r="J658" s="1021"/>
      <c r="R658" s="1022"/>
      <c r="S658" s="1022"/>
    </row>
    <row r="659" spans="2:19" s="204" customFormat="1" ht="15">
      <c r="B659" s="205"/>
      <c r="C659" s="205"/>
      <c r="D659" s="205"/>
      <c r="E659" s="205"/>
      <c r="F659" s="195"/>
      <c r="H659" s="1021"/>
      <c r="I659" s="1021"/>
      <c r="J659" s="1021"/>
      <c r="R659" s="1022"/>
      <c r="S659" s="1022"/>
    </row>
    <row r="660" spans="2:19" s="204" customFormat="1" ht="15">
      <c r="B660" s="205"/>
      <c r="C660" s="205"/>
      <c r="D660" s="205"/>
      <c r="E660" s="205"/>
      <c r="F660" s="195"/>
      <c r="H660" s="1021"/>
      <c r="I660" s="1021"/>
      <c r="J660" s="1021"/>
      <c r="R660" s="1022"/>
      <c r="S660" s="1022"/>
    </row>
    <row r="661" spans="2:19" s="204" customFormat="1" ht="15">
      <c r="B661" s="205"/>
      <c r="C661" s="205"/>
      <c r="D661" s="205"/>
      <c r="E661" s="205"/>
      <c r="F661" s="195"/>
      <c r="H661" s="1021"/>
      <c r="I661" s="1021"/>
      <c r="J661" s="1021"/>
      <c r="R661" s="1022"/>
      <c r="S661" s="1022"/>
    </row>
    <row r="662" spans="2:19" s="204" customFormat="1" ht="15">
      <c r="B662" s="205"/>
      <c r="C662" s="205"/>
      <c r="D662" s="205"/>
      <c r="E662" s="205"/>
      <c r="F662" s="195"/>
      <c r="H662" s="1021"/>
      <c r="I662" s="1021"/>
      <c r="J662" s="1021"/>
      <c r="R662" s="1022"/>
      <c r="S662" s="1022"/>
    </row>
    <row r="663" spans="2:19" s="204" customFormat="1" ht="15">
      <c r="B663" s="205"/>
      <c r="C663" s="205"/>
      <c r="D663" s="205"/>
      <c r="E663" s="205"/>
      <c r="F663" s="195"/>
      <c r="H663" s="1021"/>
      <c r="I663" s="1021"/>
      <c r="J663" s="1021"/>
      <c r="R663" s="1022"/>
      <c r="S663" s="1022"/>
    </row>
    <row r="664" spans="2:19" s="204" customFormat="1" ht="15">
      <c r="B664" s="205"/>
      <c r="C664" s="205"/>
      <c r="D664" s="205"/>
      <c r="E664" s="205"/>
      <c r="F664" s="195"/>
      <c r="H664" s="1021"/>
      <c r="I664" s="1021"/>
      <c r="J664" s="1021"/>
      <c r="R664" s="1022"/>
      <c r="S664" s="1022"/>
    </row>
    <row r="665" spans="2:19" s="204" customFormat="1" ht="15">
      <c r="B665" s="205"/>
      <c r="C665" s="205"/>
      <c r="D665" s="205"/>
      <c r="E665" s="205"/>
      <c r="F665" s="195"/>
      <c r="H665" s="1021"/>
      <c r="I665" s="1021"/>
      <c r="J665" s="1021"/>
      <c r="R665" s="1022"/>
      <c r="S665" s="1022"/>
    </row>
    <row r="666" spans="2:19" s="204" customFormat="1" ht="15">
      <c r="B666" s="205"/>
      <c r="C666" s="205"/>
      <c r="D666" s="205"/>
      <c r="E666" s="205"/>
      <c r="F666" s="195"/>
      <c r="H666" s="1021"/>
      <c r="I666" s="1021"/>
      <c r="J666" s="1021"/>
      <c r="R666" s="1022"/>
      <c r="S666" s="1022"/>
    </row>
    <row r="667" spans="2:19" s="204" customFormat="1" ht="15">
      <c r="B667" s="205"/>
      <c r="C667" s="205"/>
      <c r="D667" s="205"/>
      <c r="E667" s="205"/>
      <c r="F667" s="195"/>
      <c r="H667" s="1021"/>
      <c r="I667" s="1021"/>
      <c r="J667" s="1021"/>
      <c r="R667" s="1022"/>
      <c r="S667" s="1022"/>
    </row>
    <row r="668" spans="2:19" s="204" customFormat="1" ht="15">
      <c r="B668" s="205"/>
      <c r="C668" s="205"/>
      <c r="D668" s="205"/>
      <c r="E668" s="205"/>
      <c r="F668" s="195"/>
      <c r="H668" s="1021"/>
      <c r="I668" s="1021"/>
      <c r="J668" s="1021"/>
      <c r="R668" s="1022"/>
      <c r="S668" s="1022"/>
    </row>
    <row r="669" spans="2:19" s="204" customFormat="1" ht="15">
      <c r="B669" s="205"/>
      <c r="C669" s="205"/>
      <c r="D669" s="205"/>
      <c r="E669" s="205"/>
      <c r="F669" s="195"/>
      <c r="H669" s="1021"/>
      <c r="I669" s="1021"/>
      <c r="J669" s="1021"/>
      <c r="R669" s="1022"/>
      <c r="S669" s="1022"/>
    </row>
    <row r="670" spans="2:19" s="204" customFormat="1" ht="15">
      <c r="B670" s="205"/>
      <c r="C670" s="205"/>
      <c r="D670" s="205"/>
      <c r="E670" s="205"/>
      <c r="F670" s="195"/>
      <c r="H670" s="1021"/>
      <c r="I670" s="1021"/>
      <c r="J670" s="1021"/>
      <c r="R670" s="1022"/>
      <c r="S670" s="1022"/>
    </row>
    <row r="671" spans="2:19" s="204" customFormat="1" ht="15">
      <c r="B671" s="205"/>
      <c r="C671" s="205"/>
      <c r="D671" s="205"/>
      <c r="E671" s="205"/>
      <c r="F671" s="195"/>
      <c r="H671" s="1021"/>
      <c r="I671" s="1021"/>
      <c r="J671" s="1021"/>
      <c r="R671" s="1022"/>
      <c r="S671" s="1022"/>
    </row>
    <row r="672" spans="2:19" s="204" customFormat="1" ht="15">
      <c r="B672" s="205"/>
      <c r="C672" s="205"/>
      <c r="D672" s="205"/>
      <c r="E672" s="205"/>
      <c r="F672" s="195"/>
      <c r="H672" s="1021"/>
      <c r="I672" s="1021"/>
      <c r="J672" s="1021"/>
      <c r="R672" s="1022"/>
      <c r="S672" s="1022"/>
    </row>
    <row r="673" spans="2:19" s="204" customFormat="1" ht="15">
      <c r="B673" s="205"/>
      <c r="C673" s="205"/>
      <c r="D673" s="205"/>
      <c r="E673" s="205"/>
      <c r="F673" s="195"/>
      <c r="H673" s="1021"/>
      <c r="I673" s="1021"/>
      <c r="J673" s="1021"/>
      <c r="R673" s="1022"/>
      <c r="S673" s="1022"/>
    </row>
    <row r="674" spans="2:19" s="204" customFormat="1" ht="15">
      <c r="B674" s="205"/>
      <c r="C674" s="205"/>
      <c r="D674" s="205"/>
      <c r="E674" s="205"/>
      <c r="F674" s="195"/>
      <c r="H674" s="1021"/>
      <c r="I674" s="1021"/>
      <c r="J674" s="1021"/>
      <c r="R674" s="1022"/>
      <c r="S674" s="1022"/>
    </row>
    <row r="675" spans="2:19" s="204" customFormat="1" ht="15">
      <c r="B675" s="205"/>
      <c r="C675" s="205"/>
      <c r="D675" s="205"/>
      <c r="E675" s="205"/>
      <c r="F675" s="195"/>
      <c r="H675" s="1021"/>
      <c r="I675" s="1021"/>
      <c r="J675" s="1021"/>
      <c r="R675" s="1022"/>
      <c r="S675" s="1022"/>
    </row>
    <row r="676" spans="2:19" s="204" customFormat="1" ht="15">
      <c r="B676" s="205"/>
      <c r="C676" s="205"/>
      <c r="D676" s="205"/>
      <c r="E676" s="205"/>
      <c r="F676" s="195"/>
      <c r="H676" s="1021"/>
      <c r="I676" s="1021"/>
      <c r="J676" s="1021"/>
      <c r="R676" s="1022"/>
      <c r="S676" s="1022"/>
    </row>
    <row r="677" spans="2:19" s="204" customFormat="1" ht="15">
      <c r="B677" s="205"/>
      <c r="C677" s="205"/>
      <c r="D677" s="205"/>
      <c r="E677" s="205"/>
      <c r="F677" s="195"/>
      <c r="H677" s="1021"/>
      <c r="I677" s="1021"/>
      <c r="J677" s="1021"/>
      <c r="R677" s="1022"/>
      <c r="S677" s="1022"/>
    </row>
    <row r="678" spans="2:19" s="204" customFormat="1" ht="15">
      <c r="B678" s="205"/>
      <c r="C678" s="205"/>
      <c r="D678" s="205"/>
      <c r="E678" s="205"/>
      <c r="F678" s="195"/>
      <c r="H678" s="1021"/>
      <c r="I678" s="1021"/>
      <c r="J678" s="1021"/>
      <c r="R678" s="1022"/>
      <c r="S678" s="1022"/>
    </row>
    <row r="679" spans="2:19" s="204" customFormat="1" ht="15">
      <c r="B679" s="205"/>
      <c r="C679" s="205"/>
      <c r="D679" s="205"/>
      <c r="E679" s="205"/>
      <c r="F679" s="195"/>
      <c r="H679" s="1021"/>
      <c r="I679" s="1021"/>
      <c r="J679" s="1021"/>
      <c r="R679" s="1022"/>
      <c r="S679" s="1022"/>
    </row>
    <row r="680" spans="2:19" s="204" customFormat="1" ht="15">
      <c r="B680" s="205"/>
      <c r="C680" s="205"/>
      <c r="D680" s="205"/>
      <c r="E680" s="205"/>
      <c r="F680" s="195"/>
      <c r="H680" s="1021"/>
      <c r="I680" s="1021"/>
      <c r="J680" s="1021"/>
      <c r="R680" s="1022"/>
      <c r="S680" s="1022"/>
    </row>
    <row r="681" spans="2:19" s="204" customFormat="1" ht="15">
      <c r="B681" s="205"/>
      <c r="C681" s="205"/>
      <c r="D681" s="205"/>
      <c r="E681" s="205"/>
      <c r="F681" s="195"/>
      <c r="H681" s="1021"/>
      <c r="I681" s="1021"/>
      <c r="J681" s="1021"/>
      <c r="R681" s="1022"/>
      <c r="S681" s="1022"/>
    </row>
    <row r="682" spans="2:19" s="204" customFormat="1" ht="15">
      <c r="B682" s="205"/>
      <c r="C682" s="205"/>
      <c r="D682" s="205"/>
      <c r="E682" s="205"/>
      <c r="F682" s="195"/>
      <c r="H682" s="1021"/>
      <c r="I682" s="1021"/>
      <c r="J682" s="1021"/>
      <c r="R682" s="1022"/>
      <c r="S682" s="1022"/>
    </row>
    <row r="683" spans="2:19" s="204" customFormat="1" ht="15">
      <c r="B683" s="205"/>
      <c r="C683" s="205"/>
      <c r="D683" s="205"/>
      <c r="E683" s="205"/>
      <c r="F683" s="195"/>
      <c r="H683" s="1021"/>
      <c r="I683" s="1021"/>
      <c r="J683" s="1021"/>
      <c r="R683" s="1022"/>
      <c r="S683" s="1022"/>
    </row>
    <row r="684" spans="2:19" s="204" customFormat="1" ht="15">
      <c r="B684" s="205"/>
      <c r="C684" s="205"/>
      <c r="D684" s="205"/>
      <c r="E684" s="205"/>
      <c r="F684" s="195"/>
      <c r="H684" s="1021"/>
      <c r="I684" s="1021"/>
      <c r="J684" s="1021"/>
      <c r="R684" s="1022"/>
      <c r="S684" s="1022"/>
    </row>
    <row r="685" spans="2:19" s="204" customFormat="1" ht="15">
      <c r="B685" s="205"/>
      <c r="C685" s="205"/>
      <c r="D685" s="205"/>
      <c r="E685" s="205"/>
      <c r="F685" s="195"/>
      <c r="H685" s="1021"/>
      <c r="I685" s="1021"/>
      <c r="J685" s="1021"/>
      <c r="R685" s="1022"/>
      <c r="S685" s="1022"/>
    </row>
    <row r="686" spans="2:19" s="204" customFormat="1" ht="15">
      <c r="B686" s="205"/>
      <c r="C686" s="205"/>
      <c r="D686" s="205"/>
      <c r="E686" s="205"/>
      <c r="F686" s="195"/>
      <c r="H686" s="1021"/>
      <c r="I686" s="1021"/>
      <c r="J686" s="1021"/>
      <c r="R686" s="1022"/>
      <c r="S686" s="1022"/>
    </row>
    <row r="687" spans="2:19" s="204" customFormat="1" ht="15">
      <c r="B687" s="205"/>
      <c r="C687" s="205"/>
      <c r="D687" s="205"/>
      <c r="E687" s="205"/>
      <c r="F687" s="195"/>
      <c r="H687" s="1021"/>
      <c r="I687" s="1021"/>
      <c r="J687" s="1021"/>
      <c r="R687" s="1022"/>
      <c r="S687" s="1022"/>
    </row>
    <row r="688" spans="2:19" s="204" customFormat="1" ht="15">
      <c r="B688" s="205"/>
      <c r="C688" s="205"/>
      <c r="D688" s="205"/>
      <c r="E688" s="205"/>
      <c r="F688" s="195"/>
      <c r="H688" s="1021"/>
      <c r="I688" s="1021"/>
      <c r="J688" s="1021"/>
      <c r="R688" s="1022"/>
      <c r="S688" s="1022"/>
    </row>
    <row r="689" spans="2:19" s="204" customFormat="1" ht="15">
      <c r="B689" s="205"/>
      <c r="C689" s="205"/>
      <c r="D689" s="205"/>
      <c r="E689" s="205"/>
      <c r="F689" s="195"/>
      <c r="H689" s="1021"/>
      <c r="I689" s="1021"/>
      <c r="J689" s="1021"/>
      <c r="R689" s="1022"/>
      <c r="S689" s="1022"/>
    </row>
    <row r="690" spans="2:19" s="204" customFormat="1" ht="15">
      <c r="B690" s="205"/>
      <c r="C690" s="205"/>
      <c r="D690" s="205"/>
      <c r="E690" s="205"/>
      <c r="F690" s="195"/>
      <c r="H690" s="1021"/>
      <c r="I690" s="1021"/>
      <c r="J690" s="1021"/>
      <c r="R690" s="1022"/>
      <c r="S690" s="1022"/>
    </row>
    <row r="691" spans="2:19" s="204" customFormat="1" ht="15">
      <c r="B691" s="205"/>
      <c r="C691" s="205"/>
      <c r="D691" s="205"/>
      <c r="E691" s="205"/>
      <c r="F691" s="195"/>
      <c r="H691" s="1021"/>
      <c r="I691" s="1021"/>
      <c r="J691" s="1021"/>
      <c r="R691" s="1022"/>
      <c r="S691" s="1022"/>
    </row>
    <row r="692" spans="2:19" s="204" customFormat="1" ht="15">
      <c r="B692" s="205"/>
      <c r="C692" s="205"/>
      <c r="D692" s="205"/>
      <c r="E692" s="205"/>
      <c r="F692" s="195"/>
      <c r="H692" s="1021"/>
      <c r="I692" s="1021"/>
      <c r="J692" s="1021"/>
      <c r="R692" s="1022"/>
      <c r="S692" s="1022"/>
    </row>
    <row r="693" spans="2:19" s="204" customFormat="1" ht="15">
      <c r="B693" s="205"/>
      <c r="C693" s="205"/>
      <c r="D693" s="205"/>
      <c r="E693" s="205"/>
      <c r="F693" s="195"/>
      <c r="H693" s="1021"/>
      <c r="I693" s="1021"/>
      <c r="J693" s="1021"/>
      <c r="R693" s="1022"/>
      <c r="S693" s="1022"/>
    </row>
    <row r="694" spans="2:19" s="204" customFormat="1" ht="15">
      <c r="B694" s="205"/>
      <c r="C694" s="205"/>
      <c r="D694" s="205"/>
      <c r="E694" s="205"/>
      <c r="F694" s="195"/>
      <c r="H694" s="1021"/>
      <c r="I694" s="1021"/>
      <c r="J694" s="1021"/>
      <c r="R694" s="1022"/>
      <c r="S694" s="1022"/>
    </row>
    <row r="695" spans="2:19" s="204" customFormat="1" ht="15">
      <c r="B695" s="205"/>
      <c r="C695" s="205"/>
      <c r="D695" s="205"/>
      <c r="E695" s="205"/>
      <c r="F695" s="195"/>
      <c r="H695" s="1021"/>
      <c r="I695" s="1021"/>
      <c r="J695" s="1021"/>
      <c r="R695" s="1022"/>
      <c r="S695" s="1022"/>
    </row>
    <row r="696" spans="2:19" s="204" customFormat="1" ht="15">
      <c r="B696" s="205"/>
      <c r="C696" s="205"/>
      <c r="D696" s="205"/>
      <c r="E696" s="205"/>
      <c r="F696" s="195"/>
      <c r="H696" s="1021"/>
      <c r="I696" s="1021"/>
      <c r="J696" s="1021"/>
      <c r="R696" s="1022"/>
      <c r="S696" s="1022"/>
    </row>
    <row r="697" spans="2:19" s="204" customFormat="1" ht="15">
      <c r="B697" s="205"/>
      <c r="C697" s="205"/>
      <c r="D697" s="205"/>
      <c r="E697" s="205"/>
      <c r="F697" s="195"/>
      <c r="H697" s="1021"/>
      <c r="I697" s="1021"/>
      <c r="J697" s="1021"/>
      <c r="R697" s="1022"/>
      <c r="S697" s="1022"/>
    </row>
    <row r="698" spans="2:19" s="204" customFormat="1" ht="15">
      <c r="B698" s="205"/>
      <c r="C698" s="205"/>
      <c r="D698" s="205"/>
      <c r="E698" s="205"/>
      <c r="F698" s="195"/>
      <c r="H698" s="1021"/>
      <c r="I698" s="1021"/>
      <c r="J698" s="1021"/>
      <c r="R698" s="1022"/>
      <c r="S698" s="1022"/>
    </row>
    <row r="699" spans="2:19" s="204" customFormat="1" ht="15">
      <c r="B699" s="205"/>
      <c r="C699" s="205"/>
      <c r="D699" s="205"/>
      <c r="E699" s="205"/>
      <c r="F699" s="195"/>
      <c r="H699" s="1021"/>
      <c r="I699" s="1021"/>
      <c r="J699" s="1021"/>
      <c r="R699" s="1022"/>
      <c r="S699" s="1022"/>
    </row>
    <row r="700" spans="2:19" s="204" customFormat="1" ht="15">
      <c r="B700" s="205"/>
      <c r="C700" s="205"/>
      <c r="D700" s="205"/>
      <c r="E700" s="205"/>
      <c r="F700" s="195"/>
      <c r="H700" s="1021"/>
      <c r="I700" s="1021"/>
      <c r="J700" s="1021"/>
      <c r="R700" s="1022"/>
      <c r="S700" s="1022"/>
    </row>
    <row r="701" spans="2:19" s="204" customFormat="1" ht="15">
      <c r="B701" s="205"/>
      <c r="C701" s="205"/>
      <c r="D701" s="205"/>
      <c r="E701" s="205"/>
      <c r="F701" s="195"/>
      <c r="H701" s="1021"/>
      <c r="I701" s="1021"/>
      <c r="J701" s="1021"/>
      <c r="R701" s="1022"/>
      <c r="S701" s="1022"/>
    </row>
    <row r="702" spans="2:19" s="204" customFormat="1" ht="15">
      <c r="B702" s="205"/>
      <c r="C702" s="205"/>
      <c r="D702" s="205"/>
      <c r="E702" s="205"/>
      <c r="F702" s="195"/>
      <c r="H702" s="1021"/>
      <c r="I702" s="1021"/>
      <c r="J702" s="1021"/>
      <c r="R702" s="1022"/>
      <c r="S702" s="1022"/>
    </row>
    <row r="703" spans="2:19" s="204" customFormat="1" ht="15">
      <c r="B703" s="205"/>
      <c r="C703" s="205"/>
      <c r="D703" s="205"/>
      <c r="E703" s="205"/>
      <c r="F703" s="195"/>
      <c r="H703" s="1021"/>
      <c r="I703" s="1021"/>
      <c r="J703" s="1021"/>
      <c r="R703" s="1022"/>
      <c r="S703" s="1022"/>
    </row>
    <row r="704" spans="2:19" s="204" customFormat="1" ht="15">
      <c r="B704" s="205"/>
      <c r="C704" s="205"/>
      <c r="D704" s="205"/>
      <c r="E704" s="205"/>
      <c r="F704" s="195"/>
      <c r="H704" s="1021"/>
      <c r="I704" s="1021"/>
      <c r="J704" s="1021"/>
      <c r="R704" s="1022"/>
      <c r="S704" s="1022"/>
    </row>
    <row r="705" spans="2:19" s="204" customFormat="1" ht="15">
      <c r="B705" s="205"/>
      <c r="C705" s="205"/>
      <c r="D705" s="205"/>
      <c r="E705" s="205"/>
      <c r="F705" s="195"/>
      <c r="H705" s="1021"/>
      <c r="I705" s="1021"/>
      <c r="J705" s="1021"/>
      <c r="R705" s="1022"/>
      <c r="S705" s="1022"/>
    </row>
    <row r="706" spans="2:19" s="204" customFormat="1" ht="15">
      <c r="B706" s="205"/>
      <c r="C706" s="205"/>
      <c r="D706" s="205"/>
      <c r="E706" s="205"/>
      <c r="F706" s="195"/>
      <c r="H706" s="1021"/>
      <c r="I706" s="1021"/>
      <c r="J706" s="1021"/>
      <c r="R706" s="1022"/>
      <c r="S706" s="1022"/>
    </row>
    <row r="707" spans="2:19" s="204" customFormat="1" ht="15">
      <c r="B707" s="205"/>
      <c r="C707" s="205"/>
      <c r="D707" s="205"/>
      <c r="E707" s="205"/>
      <c r="F707" s="195"/>
      <c r="H707" s="1021"/>
      <c r="I707" s="1021"/>
      <c r="J707" s="1021"/>
      <c r="R707" s="1022"/>
      <c r="S707" s="1022"/>
    </row>
    <row r="708" spans="2:19" s="204" customFormat="1" ht="15">
      <c r="B708" s="205"/>
      <c r="C708" s="205"/>
      <c r="D708" s="205"/>
      <c r="E708" s="205"/>
      <c r="F708" s="195"/>
      <c r="H708" s="1021"/>
      <c r="I708" s="1021"/>
      <c r="J708" s="1021"/>
      <c r="R708" s="1022"/>
      <c r="S708" s="1022"/>
    </row>
    <row r="709" spans="2:19" s="204" customFormat="1" ht="15">
      <c r="B709" s="205"/>
      <c r="C709" s="205"/>
      <c r="D709" s="205"/>
      <c r="E709" s="205"/>
      <c r="F709" s="195"/>
      <c r="H709" s="1021"/>
      <c r="I709" s="1021"/>
      <c r="J709" s="1021"/>
      <c r="R709" s="1022"/>
      <c r="S709" s="1022"/>
    </row>
    <row r="710" spans="2:19" s="204" customFormat="1" ht="15">
      <c r="B710" s="205"/>
      <c r="C710" s="205"/>
      <c r="D710" s="205"/>
      <c r="E710" s="205"/>
      <c r="F710" s="195"/>
      <c r="H710" s="1021"/>
      <c r="I710" s="1021"/>
      <c r="J710" s="1021"/>
      <c r="R710" s="1022"/>
      <c r="S710" s="1022"/>
    </row>
    <row r="711" spans="2:19" s="204" customFormat="1" ht="15">
      <c r="B711" s="205"/>
      <c r="C711" s="205"/>
      <c r="D711" s="205"/>
      <c r="E711" s="205"/>
      <c r="F711" s="195"/>
      <c r="H711" s="1021"/>
      <c r="I711" s="1021"/>
      <c r="J711" s="1021"/>
      <c r="R711" s="1022"/>
      <c r="S711" s="1022"/>
    </row>
    <row r="712" spans="2:19" s="204" customFormat="1" ht="15">
      <c r="B712" s="205"/>
      <c r="C712" s="205"/>
      <c r="D712" s="205"/>
      <c r="E712" s="205"/>
      <c r="F712" s="195"/>
      <c r="H712" s="1021"/>
      <c r="I712" s="1021"/>
      <c r="J712" s="1021"/>
      <c r="R712" s="1022"/>
      <c r="S712" s="1022"/>
    </row>
    <row r="713" spans="2:19" s="204" customFormat="1" ht="15">
      <c r="B713" s="205"/>
      <c r="C713" s="205"/>
      <c r="D713" s="205"/>
      <c r="E713" s="205"/>
      <c r="F713" s="195"/>
      <c r="H713" s="1021"/>
      <c r="I713" s="1021"/>
      <c r="J713" s="1021"/>
      <c r="R713" s="1022"/>
      <c r="S713" s="1022"/>
    </row>
    <row r="714" spans="2:19" s="204" customFormat="1" ht="15">
      <c r="B714" s="205"/>
      <c r="C714" s="205"/>
      <c r="D714" s="205"/>
      <c r="E714" s="205"/>
      <c r="F714" s="195"/>
      <c r="H714" s="1021"/>
      <c r="I714" s="1021"/>
      <c r="J714" s="1021"/>
      <c r="R714" s="1022"/>
      <c r="S714" s="1022"/>
    </row>
    <row r="715" spans="2:19" s="204" customFormat="1" ht="15">
      <c r="B715" s="205"/>
      <c r="C715" s="205"/>
      <c r="D715" s="205"/>
      <c r="E715" s="205"/>
      <c r="F715" s="195"/>
      <c r="H715" s="1021"/>
      <c r="I715" s="1021"/>
      <c r="J715" s="1021"/>
      <c r="R715" s="1022"/>
      <c r="S715" s="1022"/>
    </row>
    <row r="716" spans="2:19" s="204" customFormat="1" ht="15">
      <c r="B716" s="205"/>
      <c r="C716" s="205"/>
      <c r="D716" s="205"/>
      <c r="E716" s="205"/>
      <c r="F716" s="195"/>
      <c r="H716" s="1021"/>
      <c r="I716" s="1021"/>
      <c r="J716" s="1021"/>
      <c r="R716" s="1022"/>
      <c r="S716" s="1022"/>
    </row>
    <row r="717" spans="2:19" s="204" customFormat="1" ht="15">
      <c r="B717" s="205"/>
      <c r="C717" s="205"/>
      <c r="D717" s="205"/>
      <c r="E717" s="205"/>
      <c r="F717" s="195"/>
      <c r="H717" s="1021"/>
      <c r="I717" s="1021"/>
      <c r="J717" s="1021"/>
      <c r="R717" s="1022"/>
      <c r="S717" s="1022"/>
    </row>
    <row r="718" spans="2:19" s="204" customFormat="1" ht="15">
      <c r="B718" s="205"/>
      <c r="C718" s="205"/>
      <c r="D718" s="205"/>
      <c r="E718" s="205"/>
      <c r="F718" s="195"/>
      <c r="H718" s="1021"/>
      <c r="I718" s="1021"/>
      <c r="J718" s="1021"/>
      <c r="R718" s="1022"/>
      <c r="S718" s="1022"/>
    </row>
    <row r="719" spans="2:19" s="204" customFormat="1" ht="15">
      <c r="B719" s="205"/>
      <c r="C719" s="205"/>
      <c r="D719" s="205"/>
      <c r="E719" s="205"/>
      <c r="F719" s="195"/>
      <c r="H719" s="1021"/>
      <c r="I719" s="1021"/>
      <c r="J719" s="1021"/>
      <c r="R719" s="1022"/>
      <c r="S719" s="1022"/>
    </row>
    <row r="720" spans="2:19" s="204" customFormat="1" ht="15">
      <c r="B720" s="205"/>
      <c r="C720" s="205"/>
      <c r="D720" s="205"/>
      <c r="E720" s="205"/>
      <c r="F720" s="195"/>
      <c r="H720" s="1021"/>
      <c r="I720" s="1021"/>
      <c r="J720" s="1021"/>
      <c r="R720" s="1022"/>
      <c r="S720" s="1022"/>
    </row>
    <row r="721" spans="2:19" s="204" customFormat="1" ht="15">
      <c r="B721" s="205"/>
      <c r="C721" s="205"/>
      <c r="D721" s="205"/>
      <c r="E721" s="205"/>
      <c r="F721" s="195"/>
      <c r="H721" s="1021"/>
      <c r="I721" s="1021"/>
      <c r="J721" s="1021"/>
      <c r="R721" s="1022"/>
      <c r="S721" s="1022"/>
    </row>
    <row r="722" spans="2:19" s="204" customFormat="1" ht="15">
      <c r="B722" s="205"/>
      <c r="C722" s="205"/>
      <c r="D722" s="205"/>
      <c r="E722" s="205"/>
      <c r="F722" s="195"/>
      <c r="H722" s="1021"/>
      <c r="I722" s="1021"/>
      <c r="J722" s="1021"/>
      <c r="R722" s="1022"/>
      <c r="S722" s="1022"/>
    </row>
    <row r="723" spans="2:19" s="204" customFormat="1" ht="15">
      <c r="B723" s="205"/>
      <c r="C723" s="205"/>
      <c r="D723" s="205"/>
      <c r="E723" s="205"/>
      <c r="F723" s="195"/>
      <c r="H723" s="1021"/>
      <c r="I723" s="1021"/>
      <c r="J723" s="1021"/>
      <c r="R723" s="1022"/>
      <c r="S723" s="1022"/>
    </row>
    <row r="724" spans="2:19" s="204" customFormat="1" ht="15">
      <c r="B724" s="205"/>
      <c r="C724" s="205"/>
      <c r="D724" s="205"/>
      <c r="E724" s="205"/>
      <c r="F724" s="195"/>
      <c r="H724" s="1021"/>
      <c r="I724" s="1021"/>
      <c r="J724" s="1021"/>
      <c r="R724" s="1022"/>
      <c r="S724" s="1022"/>
    </row>
    <row r="725" spans="2:19" s="204" customFormat="1" ht="15">
      <c r="B725" s="205"/>
      <c r="C725" s="205"/>
      <c r="D725" s="205"/>
      <c r="E725" s="205"/>
      <c r="F725" s="195"/>
      <c r="H725" s="1021"/>
      <c r="I725" s="1021"/>
      <c r="J725" s="1021"/>
      <c r="R725" s="1022"/>
      <c r="S725" s="1022"/>
    </row>
    <row r="726" spans="2:19" s="204" customFormat="1" ht="15">
      <c r="B726" s="205"/>
      <c r="C726" s="205"/>
      <c r="D726" s="205"/>
      <c r="E726" s="205"/>
      <c r="F726" s="195"/>
      <c r="H726" s="1021"/>
      <c r="I726" s="1021"/>
      <c r="J726" s="1021"/>
      <c r="R726" s="1022"/>
      <c r="S726" s="1022"/>
    </row>
    <row r="727" spans="2:19" s="204" customFormat="1" ht="15">
      <c r="B727" s="205"/>
      <c r="C727" s="205"/>
      <c r="D727" s="205"/>
      <c r="E727" s="205"/>
      <c r="F727" s="195"/>
      <c r="H727" s="1021"/>
      <c r="I727" s="1021"/>
      <c r="J727" s="1021"/>
      <c r="R727" s="1022"/>
      <c r="S727" s="1022"/>
    </row>
    <row r="728" spans="2:19" s="204" customFormat="1" ht="15">
      <c r="B728" s="205"/>
      <c r="C728" s="205"/>
      <c r="D728" s="205"/>
      <c r="E728" s="205"/>
      <c r="F728" s="195"/>
      <c r="H728" s="1021"/>
      <c r="I728" s="1021"/>
      <c r="J728" s="1021"/>
      <c r="R728" s="1022"/>
      <c r="S728" s="1022"/>
    </row>
    <row r="729" spans="2:19" s="204" customFormat="1" ht="15">
      <c r="B729" s="205"/>
      <c r="C729" s="205"/>
      <c r="D729" s="205"/>
      <c r="E729" s="205"/>
      <c r="F729" s="195"/>
      <c r="H729" s="1021"/>
      <c r="I729" s="1021"/>
      <c r="J729" s="1021"/>
      <c r="R729" s="1022"/>
      <c r="S729" s="1022"/>
    </row>
    <row r="730" spans="2:19" s="204" customFormat="1" ht="15">
      <c r="B730" s="205"/>
      <c r="C730" s="205"/>
      <c r="D730" s="205"/>
      <c r="E730" s="205"/>
      <c r="F730" s="195"/>
      <c r="H730" s="1021"/>
      <c r="I730" s="1021"/>
      <c r="J730" s="1021"/>
      <c r="R730" s="1022"/>
      <c r="S730" s="1022"/>
    </row>
    <row r="731" spans="2:19" s="204" customFormat="1" ht="15">
      <c r="B731" s="205"/>
      <c r="C731" s="205"/>
      <c r="D731" s="205"/>
      <c r="E731" s="205"/>
      <c r="F731" s="195"/>
      <c r="H731" s="1021"/>
      <c r="I731" s="1021"/>
      <c r="J731" s="1021"/>
      <c r="R731" s="1022"/>
      <c r="S731" s="1022"/>
    </row>
    <row r="732" spans="2:19" s="204" customFormat="1" ht="15">
      <c r="B732" s="205"/>
      <c r="C732" s="205"/>
      <c r="D732" s="205"/>
      <c r="E732" s="205"/>
      <c r="F732" s="195"/>
      <c r="H732" s="1021"/>
      <c r="I732" s="1021"/>
      <c r="J732" s="1021"/>
      <c r="R732" s="1022"/>
      <c r="S732" s="1022"/>
    </row>
    <row r="733" spans="2:19" s="204" customFormat="1" ht="15">
      <c r="B733" s="205"/>
      <c r="C733" s="205"/>
      <c r="D733" s="205"/>
      <c r="E733" s="205"/>
      <c r="F733" s="195"/>
      <c r="H733" s="1021"/>
      <c r="I733" s="1021"/>
      <c r="J733" s="1021"/>
      <c r="R733" s="1022"/>
      <c r="S733" s="1022"/>
    </row>
    <row r="734" spans="2:19" s="204" customFormat="1" ht="15">
      <c r="B734" s="205"/>
      <c r="C734" s="205"/>
      <c r="D734" s="205"/>
      <c r="E734" s="205"/>
      <c r="F734" s="195"/>
      <c r="H734" s="1021"/>
      <c r="I734" s="1021"/>
      <c r="J734" s="1021"/>
      <c r="R734" s="1022"/>
      <c r="S734" s="1022"/>
    </row>
    <row r="735" spans="2:19" s="204" customFormat="1" ht="15">
      <c r="B735" s="205"/>
      <c r="C735" s="205"/>
      <c r="D735" s="205"/>
      <c r="E735" s="205"/>
      <c r="F735" s="195"/>
      <c r="H735" s="1021"/>
      <c r="I735" s="1021"/>
      <c r="J735" s="1021"/>
      <c r="R735" s="1022"/>
      <c r="S735" s="1022"/>
    </row>
    <row r="736" spans="2:19" s="204" customFormat="1" ht="15">
      <c r="B736" s="205"/>
      <c r="C736" s="205"/>
      <c r="D736" s="205"/>
      <c r="E736" s="205"/>
      <c r="F736" s="195"/>
      <c r="H736" s="1021"/>
      <c r="I736" s="1021"/>
      <c r="J736" s="1021"/>
      <c r="R736" s="1022"/>
      <c r="S736" s="1022"/>
    </row>
    <row r="737" spans="2:19" s="204" customFormat="1" ht="15">
      <c r="B737" s="205"/>
      <c r="C737" s="205"/>
      <c r="D737" s="205"/>
      <c r="E737" s="205"/>
      <c r="F737" s="195"/>
      <c r="H737" s="1021"/>
      <c r="I737" s="1021"/>
      <c r="J737" s="1021"/>
      <c r="R737" s="1022"/>
      <c r="S737" s="1022"/>
    </row>
    <row r="738" spans="2:19" s="204" customFormat="1" ht="15">
      <c r="B738" s="205"/>
      <c r="C738" s="205"/>
      <c r="D738" s="205"/>
      <c r="E738" s="205"/>
      <c r="F738" s="195"/>
      <c r="H738" s="1021"/>
      <c r="I738" s="1021"/>
      <c r="J738" s="1021"/>
      <c r="R738" s="1022"/>
      <c r="S738" s="1022"/>
    </row>
    <row r="739" spans="2:19" s="204" customFormat="1" ht="15">
      <c r="B739" s="205"/>
      <c r="C739" s="205"/>
      <c r="D739" s="205"/>
      <c r="E739" s="205"/>
      <c r="F739" s="195"/>
      <c r="H739" s="1021"/>
      <c r="I739" s="1021"/>
      <c r="J739" s="1021"/>
      <c r="R739" s="1022"/>
      <c r="S739" s="1022"/>
    </row>
    <row r="740" spans="2:19" s="204" customFormat="1" ht="15">
      <c r="B740" s="205"/>
      <c r="C740" s="205"/>
      <c r="D740" s="205"/>
      <c r="E740" s="205"/>
      <c r="F740" s="195"/>
      <c r="H740" s="1021"/>
      <c r="I740" s="1021"/>
      <c r="J740" s="1021"/>
      <c r="R740" s="1022"/>
      <c r="S740" s="1022"/>
    </row>
    <row r="741" spans="2:19" s="204" customFormat="1" ht="15">
      <c r="B741" s="205"/>
      <c r="C741" s="205"/>
      <c r="D741" s="205"/>
      <c r="E741" s="205"/>
      <c r="F741" s="195"/>
      <c r="H741" s="1021"/>
      <c r="I741" s="1021"/>
      <c r="J741" s="1021"/>
      <c r="R741" s="1022"/>
      <c r="S741" s="1022"/>
    </row>
    <row r="742" spans="2:19" s="204" customFormat="1" ht="15">
      <c r="B742" s="205"/>
      <c r="C742" s="205"/>
      <c r="D742" s="205"/>
      <c r="E742" s="205"/>
      <c r="F742" s="195"/>
      <c r="H742" s="1021"/>
      <c r="I742" s="1021"/>
      <c r="J742" s="1021"/>
      <c r="R742" s="1022"/>
      <c r="S742" s="1022"/>
    </row>
    <row r="743" spans="2:19" s="204" customFormat="1" ht="15">
      <c r="B743" s="205"/>
      <c r="C743" s="205"/>
      <c r="D743" s="205"/>
      <c r="E743" s="205"/>
      <c r="F743" s="195"/>
      <c r="H743" s="1021"/>
      <c r="I743" s="1021"/>
      <c r="J743" s="1021"/>
      <c r="R743" s="1022"/>
      <c r="S743" s="1022"/>
    </row>
    <row r="744" spans="2:19" s="204" customFormat="1" ht="15">
      <c r="B744" s="205"/>
      <c r="C744" s="205"/>
      <c r="D744" s="205"/>
      <c r="E744" s="205"/>
      <c r="F744" s="195"/>
      <c r="H744" s="1021"/>
      <c r="I744" s="1021"/>
      <c r="J744" s="1021"/>
      <c r="R744" s="1022"/>
      <c r="S744" s="1022"/>
    </row>
    <row r="745" spans="2:19" s="204" customFormat="1" ht="15">
      <c r="B745" s="205"/>
      <c r="C745" s="205"/>
      <c r="D745" s="205"/>
      <c r="E745" s="205"/>
      <c r="F745" s="195"/>
      <c r="H745" s="1021"/>
      <c r="I745" s="1021"/>
      <c r="J745" s="1021"/>
      <c r="R745" s="1022"/>
      <c r="S745" s="1022"/>
    </row>
    <row r="746" spans="2:19" s="204" customFormat="1" ht="15">
      <c r="B746" s="205"/>
      <c r="C746" s="205"/>
      <c r="D746" s="205"/>
      <c r="E746" s="205"/>
      <c r="F746" s="195"/>
      <c r="H746" s="1021"/>
      <c r="I746" s="1021"/>
      <c r="J746" s="1021"/>
      <c r="R746" s="1022"/>
      <c r="S746" s="1022"/>
    </row>
    <row r="747" spans="2:19" s="204" customFormat="1" ht="15">
      <c r="B747" s="205"/>
      <c r="C747" s="205"/>
      <c r="D747" s="205"/>
      <c r="E747" s="205"/>
      <c r="F747" s="195"/>
      <c r="H747" s="1021"/>
      <c r="I747" s="1021"/>
      <c r="J747" s="1021"/>
      <c r="R747" s="1022"/>
      <c r="S747" s="1022"/>
    </row>
    <row r="748" spans="2:19" s="204" customFormat="1" ht="15">
      <c r="B748" s="205"/>
      <c r="C748" s="205"/>
      <c r="D748" s="205"/>
      <c r="E748" s="205"/>
      <c r="F748" s="195"/>
      <c r="H748" s="1021"/>
      <c r="I748" s="1021"/>
      <c r="J748" s="1021"/>
      <c r="R748" s="1022"/>
      <c r="S748" s="1022"/>
    </row>
    <row r="749" spans="2:19" s="204" customFormat="1" ht="15">
      <c r="B749" s="205"/>
      <c r="C749" s="205"/>
      <c r="D749" s="205"/>
      <c r="E749" s="205"/>
      <c r="F749" s="195"/>
      <c r="H749" s="1021"/>
      <c r="I749" s="1021"/>
      <c r="J749" s="1021"/>
      <c r="R749" s="1022"/>
      <c r="S749" s="1022"/>
    </row>
    <row r="750" spans="2:19" s="204" customFormat="1" ht="15">
      <c r="B750" s="205"/>
      <c r="C750" s="205"/>
      <c r="D750" s="205"/>
      <c r="E750" s="205"/>
      <c r="F750" s="195"/>
      <c r="H750" s="1021"/>
      <c r="I750" s="1021"/>
      <c r="J750" s="1021"/>
      <c r="R750" s="1022"/>
      <c r="S750" s="1022"/>
    </row>
    <row r="751" spans="2:19" s="204" customFormat="1" ht="15">
      <c r="B751" s="205"/>
      <c r="C751" s="205"/>
      <c r="D751" s="205"/>
      <c r="E751" s="205"/>
      <c r="F751" s="195"/>
      <c r="H751" s="1021"/>
      <c r="I751" s="1021"/>
      <c r="J751" s="1021"/>
      <c r="R751" s="1022"/>
      <c r="S751" s="1022"/>
    </row>
    <row r="752" spans="2:19" s="204" customFormat="1" ht="15">
      <c r="B752" s="205"/>
      <c r="C752" s="205"/>
      <c r="D752" s="205"/>
      <c r="E752" s="205"/>
      <c r="F752" s="195"/>
      <c r="H752" s="1021"/>
      <c r="I752" s="1021"/>
      <c r="J752" s="1021"/>
      <c r="R752" s="1022"/>
      <c r="S752" s="1022"/>
    </row>
    <row r="753" spans="2:19" s="204" customFormat="1" ht="15">
      <c r="B753" s="205"/>
      <c r="C753" s="205"/>
      <c r="D753" s="205"/>
      <c r="E753" s="205"/>
      <c r="F753" s="195"/>
      <c r="H753" s="1021"/>
      <c r="I753" s="1021"/>
      <c r="J753" s="1021"/>
      <c r="R753" s="1022"/>
      <c r="S753" s="1022"/>
    </row>
    <row r="754" spans="2:19" s="204" customFormat="1" ht="15">
      <c r="B754" s="205"/>
      <c r="C754" s="205"/>
      <c r="D754" s="205"/>
      <c r="E754" s="205"/>
      <c r="F754" s="195"/>
      <c r="H754" s="1021"/>
      <c r="I754" s="1021"/>
      <c r="J754" s="1021"/>
      <c r="R754" s="1022"/>
      <c r="S754" s="1022"/>
    </row>
    <row r="755" spans="2:19" s="204" customFormat="1" ht="15">
      <c r="B755" s="205"/>
      <c r="C755" s="205"/>
      <c r="D755" s="205"/>
      <c r="E755" s="205"/>
      <c r="F755" s="195"/>
      <c r="H755" s="1021"/>
      <c r="I755" s="1021"/>
      <c r="J755" s="1021"/>
      <c r="R755" s="1022"/>
      <c r="S755" s="1022"/>
    </row>
    <row r="756" spans="2:19" s="204" customFormat="1" ht="15">
      <c r="B756" s="205"/>
      <c r="C756" s="205"/>
      <c r="D756" s="205"/>
      <c r="E756" s="205"/>
      <c r="F756" s="195"/>
      <c r="H756" s="1021"/>
      <c r="I756" s="1021"/>
      <c r="J756" s="1021"/>
      <c r="R756" s="1022"/>
      <c r="S756" s="1022"/>
    </row>
    <row r="757" spans="2:19" s="204" customFormat="1" ht="15">
      <c r="B757" s="205"/>
      <c r="C757" s="205"/>
      <c r="D757" s="205"/>
      <c r="E757" s="205"/>
      <c r="F757" s="195"/>
      <c r="H757" s="1021"/>
      <c r="I757" s="1021"/>
      <c r="J757" s="1021"/>
      <c r="R757" s="1022"/>
      <c r="S757" s="1022"/>
    </row>
    <row r="758" spans="2:19" s="204" customFormat="1" ht="15">
      <c r="B758" s="205"/>
      <c r="C758" s="205"/>
      <c r="D758" s="205"/>
      <c r="E758" s="205"/>
      <c r="F758" s="195"/>
      <c r="H758" s="1021"/>
      <c r="I758" s="1021"/>
      <c r="J758" s="1021"/>
      <c r="R758" s="1022"/>
      <c r="S758" s="1022"/>
    </row>
    <row r="759" spans="2:19" s="204" customFormat="1" ht="15">
      <c r="B759" s="205"/>
      <c r="C759" s="205"/>
      <c r="D759" s="205"/>
      <c r="E759" s="205"/>
      <c r="F759" s="195"/>
      <c r="H759" s="1021"/>
      <c r="I759" s="1021"/>
      <c r="J759" s="1021"/>
      <c r="R759" s="1022"/>
      <c r="S759" s="1022"/>
    </row>
    <row r="760" spans="2:19" s="204" customFormat="1" ht="15">
      <c r="B760" s="205"/>
      <c r="C760" s="205"/>
      <c r="D760" s="205"/>
      <c r="E760" s="205"/>
      <c r="F760" s="195"/>
      <c r="H760" s="1021"/>
      <c r="I760" s="1021"/>
      <c r="J760" s="1021"/>
      <c r="R760" s="1022"/>
      <c r="S760" s="1022"/>
    </row>
    <row r="761" spans="2:19" s="204" customFormat="1" ht="15">
      <c r="B761" s="205"/>
      <c r="C761" s="205"/>
      <c r="D761" s="205"/>
      <c r="E761" s="205"/>
      <c r="F761" s="195"/>
      <c r="H761" s="1021"/>
      <c r="I761" s="1021"/>
      <c r="J761" s="1021"/>
      <c r="R761" s="1022"/>
      <c r="S761" s="1022"/>
    </row>
    <row r="762" spans="2:19" s="204" customFormat="1" ht="15">
      <c r="B762" s="205"/>
      <c r="C762" s="205"/>
      <c r="D762" s="205"/>
      <c r="E762" s="205"/>
      <c r="F762" s="195"/>
      <c r="H762" s="1021"/>
      <c r="I762" s="1021"/>
      <c r="J762" s="1021"/>
      <c r="R762" s="1022"/>
      <c r="S762" s="1022"/>
    </row>
    <row r="763" spans="2:19" s="204" customFormat="1" ht="15">
      <c r="B763" s="205"/>
      <c r="C763" s="205"/>
      <c r="D763" s="205"/>
      <c r="E763" s="205"/>
      <c r="F763" s="195"/>
      <c r="H763" s="1021"/>
      <c r="I763" s="1021"/>
      <c r="J763" s="1021"/>
      <c r="R763" s="1022"/>
      <c r="S763" s="1022"/>
    </row>
    <row r="764" spans="2:19" s="204" customFormat="1" ht="15">
      <c r="B764" s="205"/>
      <c r="C764" s="205"/>
      <c r="D764" s="205"/>
      <c r="E764" s="205"/>
      <c r="F764" s="195"/>
      <c r="H764" s="1021"/>
      <c r="I764" s="1021"/>
      <c r="J764" s="1021"/>
      <c r="R764" s="1022"/>
      <c r="S764" s="1022"/>
    </row>
    <row r="765" spans="2:19" s="204" customFormat="1" ht="15">
      <c r="B765" s="205"/>
      <c r="C765" s="205"/>
      <c r="D765" s="205"/>
      <c r="E765" s="205"/>
      <c r="F765" s="195"/>
      <c r="H765" s="1021"/>
      <c r="I765" s="1021"/>
      <c r="J765" s="1021"/>
      <c r="R765" s="1022"/>
      <c r="S765" s="1022"/>
    </row>
    <row r="766" spans="2:19" s="204" customFormat="1" ht="15">
      <c r="B766" s="205"/>
      <c r="C766" s="205"/>
      <c r="D766" s="205"/>
      <c r="E766" s="205"/>
      <c r="F766" s="195"/>
      <c r="H766" s="1021"/>
      <c r="I766" s="1021"/>
      <c r="J766" s="1021"/>
      <c r="R766" s="1022"/>
      <c r="S766" s="1022"/>
    </row>
    <row r="767" spans="2:19" s="204" customFormat="1" ht="15">
      <c r="B767" s="205"/>
      <c r="C767" s="205"/>
      <c r="D767" s="205"/>
      <c r="E767" s="205"/>
      <c r="F767" s="195"/>
      <c r="H767" s="1021"/>
      <c r="I767" s="1021"/>
      <c r="J767" s="1021"/>
      <c r="R767" s="1022"/>
      <c r="S767" s="1022"/>
    </row>
    <row r="768" spans="2:19" s="204" customFormat="1" ht="15">
      <c r="B768" s="205"/>
      <c r="C768" s="205"/>
      <c r="D768" s="205"/>
      <c r="E768" s="205"/>
      <c r="F768" s="195"/>
      <c r="H768" s="1021"/>
      <c r="I768" s="1021"/>
      <c r="J768" s="1021"/>
      <c r="R768" s="1022"/>
      <c r="S768" s="1022"/>
    </row>
    <row r="769" spans="2:19" s="204" customFormat="1" ht="15">
      <c r="B769" s="205"/>
      <c r="C769" s="205"/>
      <c r="D769" s="205"/>
      <c r="E769" s="205"/>
      <c r="F769" s="195"/>
      <c r="H769" s="1021"/>
      <c r="I769" s="1021"/>
      <c r="J769" s="1021"/>
      <c r="R769" s="1022"/>
      <c r="S769" s="1022"/>
    </row>
    <row r="770" spans="2:19" s="204" customFormat="1" ht="15">
      <c r="B770" s="205"/>
      <c r="C770" s="205"/>
      <c r="D770" s="205"/>
      <c r="E770" s="205"/>
      <c r="F770" s="195"/>
      <c r="H770" s="1021"/>
      <c r="I770" s="1021"/>
      <c r="J770" s="1021"/>
      <c r="R770" s="1022"/>
      <c r="S770" s="1022"/>
    </row>
    <row r="771" spans="2:19" s="204" customFormat="1" ht="15">
      <c r="B771" s="205"/>
      <c r="C771" s="205"/>
      <c r="D771" s="205"/>
      <c r="E771" s="205"/>
      <c r="F771" s="195"/>
      <c r="H771" s="1021"/>
      <c r="I771" s="1021"/>
      <c r="J771" s="1021"/>
      <c r="R771" s="1022"/>
      <c r="S771" s="1022"/>
    </row>
    <row r="772" spans="2:19" s="204" customFormat="1" ht="15">
      <c r="B772" s="205"/>
      <c r="C772" s="205"/>
      <c r="D772" s="205"/>
      <c r="E772" s="205"/>
      <c r="F772" s="195"/>
      <c r="H772" s="1021"/>
      <c r="I772" s="1021"/>
      <c r="J772" s="1021"/>
      <c r="R772" s="1022"/>
      <c r="S772" s="1022"/>
    </row>
    <row r="773" spans="2:19" s="204" customFormat="1" ht="15">
      <c r="B773" s="205"/>
      <c r="C773" s="205"/>
      <c r="D773" s="205"/>
      <c r="E773" s="205"/>
      <c r="F773" s="195"/>
      <c r="H773" s="1021"/>
      <c r="I773" s="1021"/>
      <c r="J773" s="1021"/>
      <c r="R773" s="1022"/>
      <c r="S773" s="1022"/>
    </row>
    <row r="774" spans="2:19" s="204" customFormat="1" ht="15">
      <c r="B774" s="205"/>
      <c r="C774" s="205"/>
      <c r="D774" s="205"/>
      <c r="E774" s="205"/>
      <c r="F774" s="195"/>
      <c r="H774" s="1021"/>
      <c r="I774" s="1021"/>
      <c r="J774" s="1021"/>
      <c r="R774" s="1022"/>
      <c r="S774" s="1022"/>
    </row>
    <row r="775" spans="2:19" s="204" customFormat="1" ht="15">
      <c r="B775" s="205"/>
      <c r="C775" s="205"/>
      <c r="D775" s="205"/>
      <c r="E775" s="205"/>
      <c r="F775" s="195"/>
      <c r="H775" s="1021"/>
      <c r="I775" s="1021"/>
      <c r="J775" s="1021"/>
      <c r="R775" s="1022"/>
      <c r="S775" s="1022"/>
    </row>
    <row r="776" spans="2:19" s="204" customFormat="1" ht="15">
      <c r="B776" s="205"/>
      <c r="C776" s="205"/>
      <c r="D776" s="205"/>
      <c r="E776" s="205"/>
      <c r="F776" s="195"/>
      <c r="H776" s="1021"/>
      <c r="I776" s="1021"/>
      <c r="J776" s="1021"/>
      <c r="R776" s="1022"/>
      <c r="S776" s="1022"/>
    </row>
    <row r="777" spans="2:19" s="204" customFormat="1" ht="15">
      <c r="B777" s="205"/>
      <c r="C777" s="205"/>
      <c r="D777" s="205"/>
      <c r="E777" s="205"/>
      <c r="F777" s="195"/>
      <c r="H777" s="1021"/>
      <c r="I777" s="1021"/>
      <c r="J777" s="1021"/>
      <c r="R777" s="1022"/>
      <c r="S777" s="1022"/>
    </row>
    <row r="778" spans="2:19" s="204" customFormat="1" ht="15">
      <c r="B778" s="205"/>
      <c r="C778" s="205"/>
      <c r="D778" s="205"/>
      <c r="E778" s="205"/>
      <c r="F778" s="195"/>
      <c r="H778" s="1021"/>
      <c r="I778" s="1021"/>
      <c r="J778" s="1021"/>
      <c r="R778" s="1022"/>
      <c r="S778" s="1022"/>
    </row>
    <row r="779" spans="2:19" s="204" customFormat="1" ht="15">
      <c r="B779" s="205"/>
      <c r="C779" s="205"/>
      <c r="D779" s="205"/>
      <c r="E779" s="205"/>
      <c r="F779" s="195"/>
      <c r="H779" s="1021"/>
      <c r="I779" s="1021"/>
      <c r="J779" s="1021"/>
      <c r="R779" s="1022"/>
      <c r="S779" s="1022"/>
    </row>
    <row r="780" spans="2:19" s="204" customFormat="1" ht="15">
      <c r="B780" s="205"/>
      <c r="C780" s="205"/>
      <c r="D780" s="205"/>
      <c r="E780" s="205"/>
      <c r="F780" s="195"/>
      <c r="H780" s="1021"/>
      <c r="I780" s="1021"/>
      <c r="J780" s="1021"/>
      <c r="R780" s="1022"/>
      <c r="S780" s="1022"/>
    </row>
    <row r="781" spans="2:19" s="204" customFormat="1" ht="15">
      <c r="B781" s="205"/>
      <c r="C781" s="205"/>
      <c r="D781" s="205"/>
      <c r="E781" s="205"/>
      <c r="F781" s="195"/>
      <c r="H781" s="1021"/>
      <c r="I781" s="1021"/>
      <c r="J781" s="1021"/>
      <c r="R781" s="1022"/>
      <c r="S781" s="1022"/>
    </row>
    <row r="782" spans="2:19" s="204" customFormat="1" ht="15">
      <c r="B782" s="205"/>
      <c r="C782" s="205"/>
      <c r="D782" s="205"/>
      <c r="E782" s="205"/>
      <c r="F782" s="195"/>
      <c r="H782" s="1021"/>
      <c r="I782" s="1021"/>
      <c r="J782" s="1021"/>
      <c r="R782" s="1022"/>
      <c r="S782" s="1022"/>
    </row>
    <row r="783" spans="2:19" s="204" customFormat="1" ht="15">
      <c r="B783" s="205"/>
      <c r="C783" s="205"/>
      <c r="D783" s="205"/>
      <c r="E783" s="205"/>
      <c r="F783" s="195"/>
      <c r="H783" s="1021"/>
      <c r="I783" s="1021"/>
      <c r="J783" s="1021"/>
      <c r="R783" s="1022"/>
      <c r="S783" s="1022"/>
    </row>
    <row r="784" spans="2:19" s="204" customFormat="1" ht="15">
      <c r="B784" s="205"/>
      <c r="C784" s="205"/>
      <c r="D784" s="205"/>
      <c r="E784" s="205"/>
      <c r="F784" s="195"/>
      <c r="H784" s="1021"/>
      <c r="I784" s="1021"/>
      <c r="J784" s="1021"/>
      <c r="R784" s="1022"/>
      <c r="S784" s="1022"/>
    </row>
    <row r="785" spans="2:19" s="204" customFormat="1" ht="15">
      <c r="B785" s="205"/>
      <c r="C785" s="205"/>
      <c r="D785" s="205"/>
      <c r="E785" s="205"/>
      <c r="F785" s="195"/>
      <c r="H785" s="1021"/>
      <c r="I785" s="1021"/>
      <c r="J785" s="1021"/>
      <c r="R785" s="1022"/>
      <c r="S785" s="1022"/>
    </row>
    <row r="786" spans="2:19" s="204" customFormat="1" ht="15">
      <c r="B786" s="205"/>
      <c r="C786" s="205"/>
      <c r="D786" s="205"/>
      <c r="E786" s="205"/>
      <c r="F786" s="195"/>
      <c r="H786" s="1021"/>
      <c r="I786" s="1021"/>
      <c r="J786" s="1021"/>
      <c r="R786" s="1022"/>
      <c r="S786" s="1022"/>
    </row>
    <row r="787" spans="2:19" s="204" customFormat="1" ht="15">
      <c r="B787" s="205"/>
      <c r="C787" s="205"/>
      <c r="D787" s="205"/>
      <c r="E787" s="205"/>
      <c r="F787" s="195"/>
      <c r="H787" s="1021"/>
      <c r="I787" s="1021"/>
      <c r="J787" s="1021"/>
      <c r="R787" s="1022"/>
      <c r="S787" s="1022"/>
    </row>
    <row r="788" spans="2:19" s="204" customFormat="1" ht="15">
      <c r="B788" s="205"/>
      <c r="C788" s="205"/>
      <c r="D788" s="205"/>
      <c r="E788" s="205"/>
      <c r="F788" s="195"/>
      <c r="H788" s="1021"/>
      <c r="I788" s="1021"/>
      <c r="J788" s="1021"/>
      <c r="R788" s="1022"/>
      <c r="S788" s="1022"/>
    </row>
    <row r="789" spans="2:19" s="204" customFormat="1" ht="15">
      <c r="B789" s="205"/>
      <c r="C789" s="205"/>
      <c r="D789" s="205"/>
      <c r="E789" s="205"/>
      <c r="F789" s="195"/>
      <c r="H789" s="1021"/>
      <c r="I789" s="1021"/>
      <c r="J789" s="1021"/>
      <c r="R789" s="1022"/>
      <c r="S789" s="1022"/>
    </row>
    <row r="790" spans="2:19" s="204" customFormat="1" ht="15">
      <c r="B790" s="205"/>
      <c r="C790" s="205"/>
      <c r="D790" s="205"/>
      <c r="E790" s="205"/>
      <c r="F790" s="195"/>
      <c r="H790" s="1021"/>
      <c r="I790" s="1021"/>
      <c r="J790" s="1021"/>
      <c r="R790" s="1022"/>
      <c r="S790" s="1022"/>
    </row>
    <row r="791" spans="2:19" s="204" customFormat="1" ht="15">
      <c r="B791" s="205"/>
      <c r="C791" s="205"/>
      <c r="D791" s="205"/>
      <c r="E791" s="205"/>
      <c r="F791" s="195"/>
      <c r="H791" s="1021"/>
      <c r="I791" s="1021"/>
      <c r="J791" s="1021"/>
      <c r="R791" s="1022"/>
      <c r="S791" s="1022"/>
    </row>
    <row r="792" spans="2:19" s="204" customFormat="1" ht="15">
      <c r="B792" s="205"/>
      <c r="C792" s="205"/>
      <c r="D792" s="205"/>
      <c r="E792" s="205"/>
      <c r="F792" s="195"/>
      <c r="H792" s="1021"/>
      <c r="I792" s="1021"/>
      <c r="J792" s="1021"/>
      <c r="R792" s="1022"/>
      <c r="S792" s="1022"/>
    </row>
    <row r="793" spans="2:19" s="204" customFormat="1" ht="15">
      <c r="B793" s="205"/>
      <c r="C793" s="205"/>
      <c r="D793" s="205"/>
      <c r="E793" s="205"/>
      <c r="F793" s="195"/>
      <c r="H793" s="1021"/>
      <c r="I793" s="1021"/>
      <c r="J793" s="1021"/>
      <c r="R793" s="1022"/>
      <c r="S793" s="1022"/>
    </row>
    <row r="794" spans="2:19" s="204" customFormat="1" ht="15">
      <c r="B794" s="205"/>
      <c r="C794" s="205"/>
      <c r="D794" s="205"/>
      <c r="E794" s="205"/>
      <c r="F794" s="195"/>
      <c r="H794" s="1021"/>
      <c r="I794" s="1021"/>
      <c r="J794" s="1021"/>
      <c r="R794" s="1022"/>
      <c r="S794" s="1022"/>
    </row>
    <row r="795" spans="2:19" s="204" customFormat="1" ht="15">
      <c r="B795" s="205"/>
      <c r="C795" s="205"/>
      <c r="D795" s="205"/>
      <c r="E795" s="205"/>
      <c r="F795" s="195"/>
      <c r="H795" s="1021"/>
      <c r="I795" s="1021"/>
      <c r="J795" s="1021"/>
      <c r="R795" s="1022"/>
      <c r="S795" s="1022"/>
    </row>
    <row r="796" spans="2:19" s="204" customFormat="1" ht="15">
      <c r="B796" s="205"/>
      <c r="C796" s="205"/>
      <c r="D796" s="205"/>
      <c r="E796" s="205"/>
      <c r="F796" s="195"/>
      <c r="H796" s="1021"/>
      <c r="I796" s="1021"/>
      <c r="J796" s="1021"/>
      <c r="R796" s="1022"/>
      <c r="S796" s="1022"/>
    </row>
    <row r="797" spans="2:19" s="204" customFormat="1" ht="15">
      <c r="B797" s="205"/>
      <c r="C797" s="205"/>
      <c r="D797" s="205"/>
      <c r="E797" s="205"/>
      <c r="F797" s="195"/>
      <c r="H797" s="1021"/>
      <c r="I797" s="1021"/>
      <c r="J797" s="1021"/>
      <c r="R797" s="1022"/>
      <c r="S797" s="1022"/>
    </row>
    <row r="798" spans="2:19" s="204" customFormat="1" ht="15">
      <c r="B798" s="205"/>
      <c r="C798" s="205"/>
      <c r="D798" s="205"/>
      <c r="E798" s="205"/>
      <c r="F798" s="195"/>
      <c r="H798" s="1021"/>
      <c r="I798" s="1021"/>
      <c r="J798" s="1021"/>
      <c r="R798" s="1022"/>
      <c r="S798" s="1022"/>
    </row>
    <row r="799" spans="2:19" s="204" customFormat="1" ht="15">
      <c r="B799" s="205"/>
      <c r="C799" s="205"/>
      <c r="D799" s="205"/>
      <c r="E799" s="205"/>
      <c r="F799" s="195"/>
      <c r="H799" s="1021"/>
      <c r="I799" s="1021"/>
      <c r="J799" s="1021"/>
      <c r="R799" s="1022"/>
      <c r="S799" s="1022"/>
    </row>
    <row r="800" spans="2:19" s="204" customFormat="1" ht="15">
      <c r="B800" s="205"/>
      <c r="C800" s="205"/>
      <c r="D800" s="205"/>
      <c r="E800" s="205"/>
      <c r="F800" s="195"/>
      <c r="H800" s="1021"/>
      <c r="I800" s="1021"/>
      <c r="J800" s="1021"/>
      <c r="R800" s="1022"/>
      <c r="S800" s="1022"/>
    </row>
    <row r="801" spans="2:19" s="204" customFormat="1" ht="15">
      <c r="B801" s="205"/>
      <c r="C801" s="205"/>
      <c r="D801" s="205"/>
      <c r="E801" s="205"/>
      <c r="F801" s="195"/>
      <c r="H801" s="1021"/>
      <c r="I801" s="1021"/>
      <c r="J801" s="1021"/>
      <c r="R801" s="1022"/>
      <c r="S801" s="1022"/>
    </row>
    <row r="802" spans="2:19" s="204" customFormat="1" ht="15">
      <c r="B802" s="205"/>
      <c r="C802" s="205"/>
      <c r="D802" s="205"/>
      <c r="E802" s="205"/>
      <c r="F802" s="195"/>
      <c r="H802" s="1021"/>
      <c r="I802" s="1021"/>
      <c r="J802" s="1021"/>
      <c r="R802" s="1022"/>
      <c r="S802" s="1022"/>
    </row>
    <row r="803" spans="2:19" s="204" customFormat="1" ht="15">
      <c r="B803" s="205"/>
      <c r="C803" s="205"/>
      <c r="D803" s="205"/>
      <c r="E803" s="205"/>
      <c r="F803" s="195"/>
      <c r="H803" s="1021"/>
      <c r="I803" s="1021"/>
      <c r="J803" s="1021"/>
      <c r="R803" s="1022"/>
      <c r="S803" s="1022"/>
    </row>
    <row r="804" spans="2:19" s="204" customFormat="1" ht="15">
      <c r="B804" s="205"/>
      <c r="C804" s="205"/>
      <c r="D804" s="205"/>
      <c r="E804" s="205"/>
      <c r="F804" s="195"/>
      <c r="H804" s="1021"/>
      <c r="I804" s="1021"/>
      <c r="J804" s="1021"/>
      <c r="R804" s="1022"/>
      <c r="S804" s="1022"/>
    </row>
    <row r="805" spans="2:19" s="204" customFormat="1" ht="15">
      <c r="B805" s="205"/>
      <c r="C805" s="205"/>
      <c r="D805" s="205"/>
      <c r="E805" s="205"/>
      <c r="F805" s="195"/>
      <c r="H805" s="1021"/>
      <c r="I805" s="1021"/>
      <c r="J805" s="1021"/>
      <c r="R805" s="1022"/>
      <c r="S805" s="1022"/>
    </row>
    <row r="806" spans="2:19" s="204" customFormat="1" ht="15">
      <c r="B806" s="205"/>
      <c r="C806" s="205"/>
      <c r="D806" s="205"/>
      <c r="E806" s="205"/>
      <c r="F806" s="195"/>
      <c r="H806" s="1021"/>
      <c r="I806" s="1021"/>
      <c r="J806" s="1021"/>
      <c r="R806" s="1022"/>
      <c r="S806" s="1022"/>
    </row>
    <row r="807" spans="2:19" s="204" customFormat="1" ht="15">
      <c r="B807" s="205"/>
      <c r="C807" s="205"/>
      <c r="D807" s="205"/>
      <c r="E807" s="205"/>
      <c r="F807" s="195"/>
      <c r="H807" s="1021"/>
      <c r="I807" s="1021"/>
      <c r="J807" s="1021"/>
      <c r="R807" s="1022"/>
      <c r="S807" s="1022"/>
    </row>
    <row r="808" spans="2:19" s="204" customFormat="1" ht="15">
      <c r="B808" s="205"/>
      <c r="C808" s="205"/>
      <c r="D808" s="205"/>
      <c r="E808" s="205"/>
      <c r="F808" s="195"/>
      <c r="H808" s="1021"/>
      <c r="I808" s="1021"/>
      <c r="J808" s="1021"/>
      <c r="R808" s="1022"/>
      <c r="S808" s="1022"/>
    </row>
    <row r="809" spans="2:19" s="204" customFormat="1" ht="15">
      <c r="B809" s="205"/>
      <c r="C809" s="205"/>
      <c r="D809" s="205"/>
      <c r="E809" s="205"/>
      <c r="F809" s="195"/>
      <c r="H809" s="1021"/>
      <c r="I809" s="1021"/>
      <c r="J809" s="1021"/>
      <c r="R809" s="1022"/>
      <c r="S809" s="1022"/>
    </row>
    <row r="810" spans="2:19" s="204" customFormat="1" ht="15">
      <c r="B810" s="205"/>
      <c r="C810" s="205"/>
      <c r="D810" s="205"/>
      <c r="E810" s="205"/>
      <c r="F810" s="195"/>
      <c r="H810" s="1021"/>
      <c r="I810" s="1021"/>
      <c r="J810" s="1021"/>
      <c r="R810" s="1022"/>
      <c r="S810" s="1022"/>
    </row>
    <row r="811" spans="2:19" s="204" customFormat="1" ht="15">
      <c r="B811" s="205"/>
      <c r="C811" s="205"/>
      <c r="D811" s="205"/>
      <c r="E811" s="205"/>
      <c r="F811" s="195"/>
      <c r="H811" s="1021"/>
      <c r="I811" s="1021"/>
      <c r="J811" s="1021"/>
      <c r="R811" s="1022"/>
      <c r="S811" s="1022"/>
    </row>
    <row r="812" spans="2:19" s="204" customFormat="1" ht="15">
      <c r="B812" s="205"/>
      <c r="C812" s="205"/>
      <c r="D812" s="205"/>
      <c r="E812" s="205"/>
      <c r="F812" s="195"/>
      <c r="H812" s="1021"/>
      <c r="I812" s="1021"/>
      <c r="J812" s="1021"/>
      <c r="R812" s="1022"/>
      <c r="S812" s="1022"/>
    </row>
    <row r="813" spans="2:19" s="204" customFormat="1" ht="15">
      <c r="B813" s="205"/>
      <c r="C813" s="205"/>
      <c r="D813" s="205"/>
      <c r="E813" s="205"/>
      <c r="F813" s="195"/>
      <c r="H813" s="1021"/>
      <c r="I813" s="1021"/>
      <c r="J813" s="1021"/>
      <c r="R813" s="1022"/>
      <c r="S813" s="1022"/>
    </row>
    <row r="814" spans="2:19" s="204" customFormat="1" ht="15">
      <c r="B814" s="205"/>
      <c r="C814" s="205"/>
      <c r="D814" s="205"/>
      <c r="E814" s="205"/>
      <c r="F814" s="195"/>
      <c r="H814" s="1021"/>
      <c r="I814" s="1021"/>
      <c r="J814" s="1021"/>
      <c r="R814" s="1022"/>
      <c r="S814" s="1022"/>
    </row>
    <row r="815" spans="2:19" s="204" customFormat="1" ht="15">
      <c r="B815" s="205"/>
      <c r="C815" s="205"/>
      <c r="D815" s="205"/>
      <c r="E815" s="205"/>
      <c r="F815" s="195"/>
      <c r="H815" s="1021"/>
      <c r="I815" s="1021"/>
      <c r="J815" s="1021"/>
      <c r="R815" s="1022"/>
      <c r="S815" s="1022"/>
    </row>
    <row r="816" spans="2:19" s="204" customFormat="1" ht="15">
      <c r="B816" s="205"/>
      <c r="C816" s="205"/>
      <c r="D816" s="205"/>
      <c r="E816" s="205"/>
      <c r="F816" s="195"/>
      <c r="H816" s="1021"/>
      <c r="I816" s="1021"/>
      <c r="J816" s="1021"/>
      <c r="R816" s="1022"/>
      <c r="S816" s="1022"/>
    </row>
    <row r="817" spans="2:19" s="204" customFormat="1" ht="15">
      <c r="B817" s="205"/>
      <c r="C817" s="205"/>
      <c r="D817" s="205"/>
      <c r="E817" s="205"/>
      <c r="F817" s="195"/>
      <c r="H817" s="1021"/>
      <c r="I817" s="1021"/>
      <c r="J817" s="1021"/>
      <c r="R817" s="1022"/>
      <c r="S817" s="1022"/>
    </row>
    <row r="818" spans="2:19" s="204" customFormat="1" ht="15">
      <c r="B818" s="205"/>
      <c r="C818" s="205"/>
      <c r="D818" s="205"/>
      <c r="E818" s="205"/>
      <c r="F818" s="195"/>
      <c r="H818" s="1021"/>
      <c r="I818" s="1021"/>
      <c r="J818" s="1021"/>
      <c r="R818" s="1022"/>
      <c r="S818" s="1022"/>
    </row>
    <row r="819" spans="2:19" s="204" customFormat="1" ht="15">
      <c r="B819" s="205"/>
      <c r="C819" s="205"/>
      <c r="D819" s="205"/>
      <c r="E819" s="205"/>
      <c r="F819" s="195"/>
      <c r="H819" s="1021"/>
      <c r="I819" s="1021"/>
      <c r="J819" s="1021"/>
      <c r="R819" s="1022"/>
      <c r="S819" s="1022"/>
    </row>
    <row r="820" spans="2:19" s="204" customFormat="1" ht="15">
      <c r="B820" s="205"/>
      <c r="C820" s="205"/>
      <c r="D820" s="205"/>
      <c r="E820" s="205"/>
      <c r="F820" s="195"/>
      <c r="H820" s="1021"/>
      <c r="I820" s="1021"/>
      <c r="J820" s="1021"/>
      <c r="R820" s="1022"/>
      <c r="S820" s="1022"/>
    </row>
    <row r="821" spans="2:19" s="204" customFormat="1" ht="15">
      <c r="B821" s="205"/>
      <c r="C821" s="205"/>
      <c r="D821" s="205"/>
      <c r="E821" s="205"/>
      <c r="F821" s="195"/>
      <c r="H821" s="1021"/>
      <c r="I821" s="1021"/>
      <c r="J821" s="1021"/>
      <c r="R821" s="1022"/>
      <c r="S821" s="1022"/>
    </row>
    <row r="822" spans="2:19" s="204" customFormat="1" ht="15">
      <c r="B822" s="205"/>
      <c r="C822" s="205"/>
      <c r="D822" s="205"/>
      <c r="E822" s="205"/>
      <c r="F822" s="195"/>
      <c r="H822" s="1021"/>
      <c r="I822" s="1021"/>
      <c r="J822" s="1021"/>
      <c r="R822" s="1022"/>
      <c r="S822" s="1022"/>
    </row>
    <row r="823" spans="2:19" s="204" customFormat="1" ht="15">
      <c r="B823" s="205"/>
      <c r="C823" s="205"/>
      <c r="D823" s="205"/>
      <c r="E823" s="205"/>
      <c r="F823" s="195"/>
      <c r="H823" s="1021"/>
      <c r="I823" s="1021"/>
      <c r="J823" s="1021"/>
      <c r="R823" s="1022"/>
      <c r="S823" s="1022"/>
    </row>
    <row r="824" spans="2:19" s="204" customFormat="1" ht="15">
      <c r="B824" s="205"/>
      <c r="C824" s="205"/>
      <c r="D824" s="205"/>
      <c r="E824" s="205"/>
      <c r="F824" s="195"/>
      <c r="H824" s="1021"/>
      <c r="I824" s="1021"/>
      <c r="J824" s="1021"/>
      <c r="R824" s="1022"/>
      <c r="S824" s="1022"/>
    </row>
    <row r="825" spans="2:19" s="204" customFormat="1" ht="15">
      <c r="B825" s="205"/>
      <c r="C825" s="205"/>
      <c r="D825" s="205"/>
      <c r="E825" s="205"/>
      <c r="F825" s="195"/>
      <c r="H825" s="1021"/>
      <c r="I825" s="1021"/>
      <c r="J825" s="1021"/>
      <c r="R825" s="1022"/>
      <c r="S825" s="1022"/>
    </row>
    <row r="826" spans="2:19" s="204" customFormat="1" ht="15">
      <c r="B826" s="205"/>
      <c r="C826" s="205"/>
      <c r="D826" s="205"/>
      <c r="E826" s="205"/>
      <c r="F826" s="195"/>
      <c r="H826" s="1021"/>
      <c r="I826" s="1021"/>
      <c r="J826" s="1021"/>
      <c r="R826" s="1022"/>
      <c r="S826" s="1022"/>
    </row>
    <row r="827" spans="2:19" s="204" customFormat="1" ht="15">
      <c r="B827" s="205"/>
      <c r="C827" s="205"/>
      <c r="D827" s="205"/>
      <c r="E827" s="205"/>
      <c r="F827" s="195"/>
      <c r="H827" s="1021"/>
      <c r="I827" s="1021"/>
      <c r="J827" s="1021"/>
      <c r="R827" s="1022"/>
      <c r="S827" s="1022"/>
    </row>
    <row r="828" spans="2:19" s="204" customFormat="1" ht="15">
      <c r="B828" s="205"/>
      <c r="C828" s="205"/>
      <c r="D828" s="205"/>
      <c r="E828" s="205"/>
      <c r="F828" s="195"/>
      <c r="H828" s="1021"/>
      <c r="I828" s="1021"/>
      <c r="J828" s="1021"/>
      <c r="R828" s="1022"/>
      <c r="S828" s="1022"/>
    </row>
    <row r="829" spans="2:19" s="204" customFormat="1" ht="15">
      <c r="B829" s="205"/>
      <c r="C829" s="205"/>
      <c r="D829" s="205"/>
      <c r="E829" s="205"/>
      <c r="F829" s="195"/>
      <c r="H829" s="1021"/>
      <c r="I829" s="1021"/>
      <c r="J829" s="1021"/>
      <c r="R829" s="1022"/>
      <c r="S829" s="1022"/>
    </row>
    <row r="830" spans="2:19" s="204" customFormat="1" ht="15">
      <c r="B830" s="205"/>
      <c r="C830" s="205"/>
      <c r="D830" s="205"/>
      <c r="E830" s="205"/>
      <c r="F830" s="195"/>
      <c r="H830" s="1021"/>
      <c r="I830" s="1021"/>
      <c r="J830" s="1021"/>
      <c r="R830" s="1022"/>
      <c r="S830" s="1022"/>
    </row>
    <row r="831" spans="2:19" s="204" customFormat="1" ht="15">
      <c r="B831" s="205"/>
      <c r="C831" s="205"/>
      <c r="D831" s="205"/>
      <c r="E831" s="205"/>
      <c r="F831" s="195"/>
      <c r="H831" s="1021"/>
      <c r="I831" s="1021"/>
      <c r="J831" s="1021"/>
      <c r="R831" s="1022"/>
      <c r="S831" s="1022"/>
    </row>
    <row r="832" spans="2:19" s="204" customFormat="1" ht="15">
      <c r="B832" s="205"/>
      <c r="C832" s="205"/>
      <c r="D832" s="205"/>
      <c r="E832" s="205"/>
      <c r="F832" s="195"/>
      <c r="H832" s="1021"/>
      <c r="I832" s="1021"/>
      <c r="J832" s="1021"/>
      <c r="R832" s="1022"/>
      <c r="S832" s="1022"/>
    </row>
    <row r="833" spans="2:19" s="204" customFormat="1" ht="15">
      <c r="B833" s="205"/>
      <c r="C833" s="205"/>
      <c r="D833" s="205"/>
      <c r="E833" s="205"/>
      <c r="F833" s="195"/>
      <c r="H833" s="1021"/>
      <c r="I833" s="1021"/>
      <c r="J833" s="1021"/>
      <c r="R833" s="1022"/>
      <c r="S833" s="1022"/>
    </row>
    <row r="834" spans="2:19" s="204" customFormat="1" ht="15">
      <c r="B834" s="205"/>
      <c r="C834" s="205"/>
      <c r="D834" s="205"/>
      <c r="E834" s="205"/>
      <c r="F834" s="195"/>
      <c r="H834" s="1021"/>
      <c r="I834" s="1021"/>
      <c r="J834" s="1021"/>
      <c r="R834" s="1022"/>
      <c r="S834" s="1022"/>
    </row>
    <row r="835" spans="2:19" s="204" customFormat="1" ht="15">
      <c r="B835" s="205"/>
      <c r="C835" s="205"/>
      <c r="D835" s="205"/>
      <c r="E835" s="205"/>
      <c r="F835" s="195"/>
      <c r="H835" s="1021"/>
      <c r="I835" s="1021"/>
      <c r="J835" s="1021"/>
      <c r="R835" s="1022"/>
      <c r="S835" s="1022"/>
    </row>
    <row r="836" spans="2:19" s="204" customFormat="1" ht="15">
      <c r="B836" s="205"/>
      <c r="C836" s="205"/>
      <c r="D836" s="205"/>
      <c r="E836" s="205"/>
      <c r="F836" s="195"/>
      <c r="H836" s="1021"/>
      <c r="I836" s="1021"/>
      <c r="J836" s="1021"/>
      <c r="R836" s="1022"/>
      <c r="S836" s="1022"/>
    </row>
    <row r="837" spans="2:19" s="204" customFormat="1" ht="15">
      <c r="B837" s="205"/>
      <c r="C837" s="205"/>
      <c r="D837" s="205"/>
      <c r="E837" s="205"/>
      <c r="F837" s="195"/>
      <c r="H837" s="1021"/>
      <c r="I837" s="1021"/>
      <c r="J837" s="1021"/>
      <c r="R837" s="1022"/>
      <c r="S837" s="1022"/>
    </row>
    <row r="838" spans="2:19" s="204" customFormat="1" ht="15">
      <c r="B838" s="205"/>
      <c r="C838" s="205"/>
      <c r="D838" s="205"/>
      <c r="E838" s="205"/>
      <c r="F838" s="195"/>
      <c r="H838" s="1021"/>
      <c r="I838" s="1021"/>
      <c r="J838" s="1021"/>
      <c r="R838" s="1022"/>
      <c r="S838" s="1022"/>
    </row>
    <row r="839" spans="2:19" s="204" customFormat="1" ht="15">
      <c r="B839" s="205"/>
      <c r="C839" s="205"/>
      <c r="D839" s="205"/>
      <c r="E839" s="205"/>
      <c r="F839" s="195"/>
      <c r="H839" s="1021"/>
      <c r="I839" s="1021"/>
      <c r="J839" s="1021"/>
      <c r="R839" s="1022"/>
      <c r="S839" s="1022"/>
    </row>
    <row r="840" spans="2:19" s="204" customFormat="1" ht="15">
      <c r="B840" s="205"/>
      <c r="C840" s="205"/>
      <c r="D840" s="205"/>
      <c r="E840" s="205"/>
      <c r="F840" s="195"/>
      <c r="H840" s="1021"/>
      <c r="I840" s="1021"/>
      <c r="J840" s="1021"/>
      <c r="R840" s="1022"/>
      <c r="S840" s="1022"/>
    </row>
    <row r="841" spans="2:19" s="204" customFormat="1" ht="15">
      <c r="B841" s="205"/>
      <c r="C841" s="205"/>
      <c r="D841" s="205"/>
      <c r="E841" s="205"/>
      <c r="F841" s="195"/>
      <c r="H841" s="1021"/>
      <c r="I841" s="1021"/>
      <c r="J841" s="1021"/>
      <c r="R841" s="1022"/>
      <c r="S841" s="1022"/>
    </row>
    <row r="842" spans="2:19" s="204" customFormat="1" ht="15">
      <c r="B842" s="205"/>
      <c r="C842" s="205"/>
      <c r="D842" s="205"/>
      <c r="E842" s="205"/>
      <c r="F842" s="195"/>
      <c r="H842" s="1021"/>
      <c r="I842" s="1021"/>
      <c r="J842" s="1021"/>
      <c r="R842" s="1022"/>
      <c r="S842" s="1022"/>
    </row>
    <row r="843" spans="2:19" s="204" customFormat="1" ht="15">
      <c r="B843" s="205"/>
      <c r="C843" s="205"/>
      <c r="D843" s="205"/>
      <c r="E843" s="205"/>
      <c r="F843" s="195"/>
      <c r="H843" s="1021"/>
      <c r="I843" s="1021"/>
      <c r="J843" s="1021"/>
      <c r="R843" s="1022"/>
      <c r="S843" s="1022"/>
    </row>
    <row r="844" spans="2:19" s="204" customFormat="1" ht="15">
      <c r="B844" s="205"/>
      <c r="C844" s="205"/>
      <c r="D844" s="205"/>
      <c r="E844" s="205"/>
      <c r="F844" s="195"/>
      <c r="H844" s="1021"/>
      <c r="I844" s="1021"/>
      <c r="J844" s="1021"/>
      <c r="R844" s="1022"/>
      <c r="S844" s="1022"/>
    </row>
    <row r="845" spans="2:19" s="204" customFormat="1" ht="15">
      <c r="B845" s="205"/>
      <c r="C845" s="205"/>
      <c r="D845" s="205"/>
      <c r="E845" s="205"/>
      <c r="F845" s="195"/>
      <c r="H845" s="1021"/>
      <c r="I845" s="1021"/>
      <c r="J845" s="1021"/>
      <c r="R845" s="1022"/>
      <c r="S845" s="1022"/>
    </row>
    <row r="846" spans="2:19" s="204" customFormat="1" ht="15">
      <c r="B846" s="205"/>
      <c r="C846" s="205"/>
      <c r="D846" s="205"/>
      <c r="E846" s="205"/>
      <c r="F846" s="195"/>
      <c r="H846" s="1021"/>
      <c r="I846" s="1021"/>
      <c r="J846" s="1021"/>
      <c r="R846" s="1022"/>
      <c r="S846" s="1022"/>
    </row>
    <row r="847" spans="2:19" s="204" customFormat="1" ht="15">
      <c r="B847" s="205"/>
      <c r="C847" s="205"/>
      <c r="D847" s="205"/>
      <c r="E847" s="205"/>
      <c r="F847" s="195"/>
      <c r="H847" s="1021"/>
      <c r="I847" s="1021"/>
      <c r="J847" s="1021"/>
      <c r="R847" s="1022"/>
      <c r="S847" s="1022"/>
    </row>
    <row r="848" spans="2:19" s="204" customFormat="1" ht="15">
      <c r="B848" s="205"/>
      <c r="C848" s="205"/>
      <c r="D848" s="205"/>
      <c r="E848" s="205"/>
      <c r="F848" s="195"/>
      <c r="H848" s="1021"/>
      <c r="I848" s="1021"/>
      <c r="J848" s="1021"/>
      <c r="R848" s="1022"/>
      <c r="S848" s="1022"/>
    </row>
    <row r="849" spans="2:19" s="204" customFormat="1" ht="15">
      <c r="B849" s="205"/>
      <c r="C849" s="205"/>
      <c r="D849" s="205"/>
      <c r="E849" s="205"/>
      <c r="F849" s="195"/>
      <c r="H849" s="1021"/>
      <c r="I849" s="1021"/>
      <c r="J849" s="1021"/>
      <c r="R849" s="1022"/>
      <c r="S849" s="1022"/>
    </row>
    <row r="850" spans="2:19" s="204" customFormat="1" ht="15">
      <c r="B850" s="205"/>
      <c r="C850" s="205"/>
      <c r="D850" s="205"/>
      <c r="E850" s="205"/>
      <c r="F850" s="195"/>
      <c r="H850" s="1021"/>
      <c r="I850" s="1021"/>
      <c r="J850" s="1021"/>
      <c r="R850" s="1022"/>
      <c r="S850" s="1022"/>
    </row>
    <row r="851" spans="2:19" s="204" customFormat="1" ht="15">
      <c r="B851" s="205"/>
      <c r="C851" s="205"/>
      <c r="D851" s="205"/>
      <c r="E851" s="205"/>
      <c r="F851" s="195"/>
      <c r="H851" s="1021"/>
      <c r="I851" s="1021"/>
      <c r="J851" s="1021"/>
      <c r="R851" s="1022"/>
      <c r="S851" s="1022"/>
    </row>
    <row r="852" spans="2:19" s="204" customFormat="1" ht="15">
      <c r="B852" s="205"/>
      <c r="C852" s="205"/>
      <c r="D852" s="205"/>
      <c r="E852" s="205"/>
      <c r="F852" s="195"/>
      <c r="H852" s="1021"/>
      <c r="I852" s="1021"/>
      <c r="J852" s="1021"/>
      <c r="R852" s="1022"/>
      <c r="S852" s="1022"/>
    </row>
    <row r="853" spans="2:19" s="204" customFormat="1" ht="15">
      <c r="B853" s="205"/>
      <c r="C853" s="205"/>
      <c r="D853" s="205"/>
      <c r="E853" s="205"/>
      <c r="F853" s="195"/>
      <c r="H853" s="1021"/>
      <c r="I853" s="1021"/>
      <c r="J853" s="1021"/>
      <c r="R853" s="1022"/>
      <c r="S853" s="1022"/>
    </row>
    <row r="854" spans="2:19" s="204" customFormat="1" ht="15">
      <c r="B854" s="205"/>
      <c r="C854" s="205"/>
      <c r="D854" s="205"/>
      <c r="E854" s="205"/>
      <c r="F854" s="195"/>
      <c r="H854" s="1021"/>
      <c r="I854" s="1021"/>
      <c r="J854" s="1021"/>
      <c r="R854" s="1022"/>
      <c r="S854" s="1022"/>
    </row>
    <row r="855" spans="2:19" s="204" customFormat="1" ht="15">
      <c r="B855" s="205"/>
      <c r="C855" s="205"/>
      <c r="D855" s="205"/>
      <c r="E855" s="205"/>
      <c r="F855" s="195"/>
      <c r="H855" s="1021"/>
      <c r="I855" s="1021"/>
      <c r="J855" s="1021"/>
      <c r="R855" s="1022"/>
      <c r="S855" s="1022"/>
    </row>
    <row r="856" spans="2:19" s="204" customFormat="1" ht="15">
      <c r="B856" s="205"/>
      <c r="C856" s="205"/>
      <c r="D856" s="205"/>
      <c r="E856" s="205"/>
      <c r="F856" s="195"/>
      <c r="H856" s="1021"/>
      <c r="I856" s="1021"/>
      <c r="J856" s="1021"/>
      <c r="R856" s="1022"/>
      <c r="S856" s="1022"/>
    </row>
    <row r="857" spans="2:19" s="204" customFormat="1" ht="15">
      <c r="B857" s="205"/>
      <c r="C857" s="205"/>
      <c r="D857" s="205"/>
      <c r="E857" s="205"/>
      <c r="F857" s="195"/>
      <c r="H857" s="1021"/>
      <c r="I857" s="1021"/>
      <c r="J857" s="1021"/>
      <c r="R857" s="1022"/>
      <c r="S857" s="1022"/>
    </row>
    <row r="858" spans="2:19" s="204" customFormat="1" ht="15">
      <c r="B858" s="205"/>
      <c r="C858" s="205"/>
      <c r="D858" s="205"/>
      <c r="E858" s="205"/>
      <c r="F858" s="195"/>
      <c r="H858" s="1021"/>
      <c r="I858" s="1021"/>
      <c r="J858" s="1021"/>
      <c r="R858" s="1022"/>
      <c r="S858" s="1022"/>
    </row>
    <row r="859" spans="2:19" s="204" customFormat="1" ht="15">
      <c r="B859" s="205"/>
      <c r="C859" s="205"/>
      <c r="D859" s="205"/>
      <c r="E859" s="205"/>
      <c r="F859" s="195"/>
      <c r="H859" s="1021"/>
      <c r="I859" s="1021"/>
      <c r="J859" s="1021"/>
      <c r="R859" s="1022"/>
      <c r="S859" s="1022"/>
    </row>
    <row r="860" spans="2:19" s="204" customFormat="1" ht="15">
      <c r="B860" s="205"/>
      <c r="C860" s="205"/>
      <c r="D860" s="205"/>
      <c r="E860" s="205"/>
      <c r="F860" s="195"/>
      <c r="H860" s="1021"/>
      <c r="I860" s="1021"/>
      <c r="J860" s="1021"/>
      <c r="R860" s="1022"/>
      <c r="S860" s="1022"/>
    </row>
    <row r="861" spans="2:19" s="204" customFormat="1" ht="15">
      <c r="B861" s="205"/>
      <c r="C861" s="205"/>
      <c r="D861" s="205"/>
      <c r="E861" s="205"/>
      <c r="F861" s="195"/>
      <c r="H861" s="1021"/>
      <c r="I861" s="1021"/>
      <c r="J861" s="1021"/>
      <c r="R861" s="1022"/>
      <c r="S861" s="1022"/>
    </row>
    <row r="862" spans="2:19" s="204" customFormat="1" ht="15">
      <c r="B862" s="205"/>
      <c r="C862" s="205"/>
      <c r="D862" s="205"/>
      <c r="E862" s="205"/>
      <c r="F862" s="195"/>
      <c r="H862" s="1021"/>
      <c r="I862" s="1021"/>
      <c r="J862" s="1021"/>
      <c r="R862" s="1022"/>
      <c r="S862" s="1022"/>
    </row>
    <row r="863" spans="2:19" s="204" customFormat="1" ht="15">
      <c r="B863" s="205"/>
      <c r="C863" s="205"/>
      <c r="D863" s="205"/>
      <c r="E863" s="205"/>
      <c r="F863" s="195"/>
      <c r="H863" s="1021"/>
      <c r="I863" s="1021"/>
      <c r="J863" s="1021"/>
      <c r="R863" s="1022"/>
      <c r="S863" s="1022"/>
    </row>
    <row r="864" spans="2:19" s="204" customFormat="1" ht="15">
      <c r="B864" s="205"/>
      <c r="C864" s="205"/>
      <c r="D864" s="205"/>
      <c r="E864" s="205"/>
      <c r="F864" s="195"/>
      <c r="H864" s="1021"/>
      <c r="I864" s="1021"/>
      <c r="J864" s="1021"/>
      <c r="R864" s="1022"/>
      <c r="S864" s="1022"/>
    </row>
    <row r="865" spans="2:19" s="204" customFormat="1" ht="15">
      <c r="B865" s="205"/>
      <c r="C865" s="205"/>
      <c r="D865" s="205"/>
      <c r="E865" s="205"/>
      <c r="F865" s="195"/>
      <c r="H865" s="1021"/>
      <c r="I865" s="1021"/>
      <c r="J865" s="1021"/>
      <c r="R865" s="1022"/>
      <c r="S865" s="1022"/>
    </row>
    <row r="866" spans="2:19" s="204" customFormat="1" ht="15">
      <c r="B866" s="205"/>
      <c r="C866" s="205"/>
      <c r="D866" s="205"/>
      <c r="E866" s="205"/>
      <c r="F866" s="195"/>
      <c r="H866" s="1021"/>
      <c r="I866" s="1021"/>
      <c r="J866" s="1021"/>
      <c r="R866" s="1022"/>
      <c r="S866" s="1022"/>
    </row>
    <row r="867" spans="2:19" s="204" customFormat="1" ht="15">
      <c r="B867" s="205"/>
      <c r="C867" s="205"/>
      <c r="D867" s="205"/>
      <c r="E867" s="205"/>
      <c r="F867" s="195"/>
      <c r="H867" s="1021"/>
      <c r="I867" s="1021"/>
      <c r="J867" s="1021"/>
      <c r="R867" s="1022"/>
      <c r="S867" s="1022"/>
    </row>
    <row r="868" spans="2:19" s="204" customFormat="1" ht="15">
      <c r="B868" s="205"/>
      <c r="C868" s="205"/>
      <c r="D868" s="205"/>
      <c r="E868" s="205"/>
      <c r="F868" s="195"/>
      <c r="H868" s="1021"/>
      <c r="I868" s="1021"/>
      <c r="J868" s="1021"/>
      <c r="R868" s="1022"/>
      <c r="S868" s="1022"/>
    </row>
    <row r="869" spans="2:19" s="204" customFormat="1" ht="15">
      <c r="B869" s="205"/>
      <c r="C869" s="205"/>
      <c r="D869" s="205"/>
      <c r="E869" s="205"/>
      <c r="F869" s="195"/>
      <c r="H869" s="1021"/>
      <c r="I869" s="1021"/>
      <c r="J869" s="1021"/>
      <c r="R869" s="1022"/>
      <c r="S869" s="1022"/>
    </row>
    <row r="870" spans="2:19" s="204" customFormat="1" ht="15">
      <c r="B870" s="205"/>
      <c r="C870" s="205"/>
      <c r="D870" s="205"/>
      <c r="E870" s="205"/>
      <c r="F870" s="195"/>
      <c r="H870" s="1021"/>
      <c r="I870" s="1021"/>
      <c r="J870" s="1021"/>
      <c r="R870" s="1022"/>
      <c r="S870" s="1022"/>
    </row>
    <row r="871" spans="2:19" s="204" customFormat="1" ht="15">
      <c r="B871" s="205"/>
      <c r="C871" s="205"/>
      <c r="D871" s="205"/>
      <c r="E871" s="205"/>
      <c r="F871" s="195"/>
      <c r="H871" s="1021"/>
      <c r="I871" s="1021"/>
      <c r="J871" s="1021"/>
      <c r="R871" s="1022"/>
      <c r="S871" s="1022"/>
    </row>
    <row r="872" spans="2:19" s="204" customFormat="1" ht="15">
      <c r="B872" s="205"/>
      <c r="C872" s="205"/>
      <c r="D872" s="205"/>
      <c r="E872" s="205"/>
      <c r="F872" s="195"/>
      <c r="H872" s="1021"/>
      <c r="I872" s="1021"/>
      <c r="J872" s="1021"/>
      <c r="R872" s="1022"/>
      <c r="S872" s="1022"/>
    </row>
    <row r="873" spans="2:19" s="204" customFormat="1" ht="15">
      <c r="B873" s="205"/>
      <c r="C873" s="205"/>
      <c r="D873" s="205"/>
      <c r="E873" s="205"/>
      <c r="F873" s="195"/>
      <c r="H873" s="1021"/>
      <c r="I873" s="1021"/>
      <c r="J873" s="1021"/>
      <c r="R873" s="1022"/>
      <c r="S873" s="1022"/>
    </row>
    <row r="874" spans="2:19" s="204" customFormat="1" ht="15">
      <c r="B874" s="205"/>
      <c r="C874" s="205"/>
      <c r="D874" s="205"/>
      <c r="E874" s="205"/>
      <c r="F874" s="195"/>
      <c r="H874" s="1021"/>
      <c r="I874" s="1021"/>
      <c r="J874" s="1021"/>
      <c r="R874" s="1022"/>
      <c r="S874" s="1022"/>
    </row>
    <row r="875" spans="2:19" s="204" customFormat="1" ht="15">
      <c r="B875" s="205"/>
      <c r="C875" s="205"/>
      <c r="D875" s="205"/>
      <c r="E875" s="205"/>
      <c r="F875" s="195"/>
      <c r="H875" s="1021"/>
      <c r="I875" s="1021"/>
      <c r="J875" s="1021"/>
      <c r="R875" s="1022"/>
      <c r="S875" s="1022"/>
    </row>
    <row r="876" spans="2:19" s="204" customFormat="1" ht="15">
      <c r="B876" s="205"/>
      <c r="C876" s="205"/>
      <c r="D876" s="205"/>
      <c r="E876" s="205"/>
      <c r="F876" s="195"/>
      <c r="H876" s="1021"/>
      <c r="I876" s="1021"/>
      <c r="J876" s="1021"/>
      <c r="R876" s="1022"/>
      <c r="S876" s="1022"/>
    </row>
    <row r="877" spans="2:19" s="204" customFormat="1" ht="15">
      <c r="B877" s="205"/>
      <c r="C877" s="205"/>
      <c r="D877" s="205"/>
      <c r="E877" s="205"/>
      <c r="F877" s="195"/>
      <c r="H877" s="1021"/>
      <c r="I877" s="1021"/>
      <c r="J877" s="1021"/>
      <c r="R877" s="1022"/>
      <c r="S877" s="1022"/>
    </row>
    <row r="878" spans="2:19" s="204" customFormat="1" ht="15">
      <c r="B878" s="205"/>
      <c r="C878" s="205"/>
      <c r="D878" s="205"/>
      <c r="E878" s="205"/>
      <c r="F878" s="195"/>
      <c r="H878" s="1021"/>
      <c r="I878" s="1021"/>
      <c r="J878" s="1021"/>
      <c r="R878" s="1022"/>
      <c r="S878" s="1022"/>
    </row>
    <row r="879" spans="2:19" s="204" customFormat="1" ht="15">
      <c r="B879" s="205"/>
      <c r="C879" s="205"/>
      <c r="D879" s="205"/>
      <c r="E879" s="205"/>
      <c r="F879" s="195"/>
      <c r="H879" s="1021"/>
      <c r="I879" s="1021"/>
      <c r="J879" s="1021"/>
      <c r="R879" s="1022"/>
      <c r="S879" s="1022"/>
    </row>
    <row r="880" spans="2:19" s="204" customFormat="1" ht="15">
      <c r="B880" s="205"/>
      <c r="C880" s="205"/>
      <c r="D880" s="205"/>
      <c r="E880" s="205"/>
      <c r="F880" s="195"/>
      <c r="H880" s="1021"/>
      <c r="I880" s="1021"/>
      <c r="J880" s="1021"/>
      <c r="R880" s="1022"/>
      <c r="S880" s="1022"/>
    </row>
    <row r="881" spans="2:19" s="204" customFormat="1" ht="15">
      <c r="B881" s="205"/>
      <c r="C881" s="205"/>
      <c r="D881" s="205"/>
      <c r="E881" s="205"/>
      <c r="F881" s="195"/>
      <c r="H881" s="1021"/>
      <c r="I881" s="1021"/>
      <c r="J881" s="1021"/>
      <c r="R881" s="1022"/>
      <c r="S881" s="1022"/>
    </row>
    <row r="882" spans="2:19" s="204" customFormat="1" ht="15">
      <c r="B882" s="205"/>
      <c r="C882" s="205"/>
      <c r="D882" s="205"/>
      <c r="E882" s="205"/>
      <c r="F882" s="195"/>
      <c r="H882" s="1021"/>
      <c r="I882" s="1021"/>
      <c r="J882" s="1021"/>
      <c r="R882" s="1022"/>
      <c r="S882" s="1022"/>
    </row>
    <row r="883" spans="2:19" s="204" customFormat="1" ht="15">
      <c r="B883" s="205"/>
      <c r="C883" s="205"/>
      <c r="D883" s="205"/>
      <c r="E883" s="205"/>
      <c r="F883" s="195"/>
      <c r="H883" s="1021"/>
      <c r="I883" s="1021"/>
      <c r="J883" s="1021"/>
      <c r="R883" s="1022"/>
      <c r="S883" s="1022"/>
    </row>
    <row r="884" spans="2:19" s="204" customFormat="1" ht="15">
      <c r="B884" s="205"/>
      <c r="C884" s="205"/>
      <c r="D884" s="205"/>
      <c r="E884" s="205"/>
      <c r="F884" s="195"/>
      <c r="H884" s="1021"/>
      <c r="I884" s="1021"/>
      <c r="J884" s="1021"/>
      <c r="R884" s="1022"/>
      <c r="S884" s="1022"/>
    </row>
    <row r="885" spans="2:19" s="204" customFormat="1" ht="15">
      <c r="B885" s="205"/>
      <c r="C885" s="205"/>
      <c r="D885" s="205"/>
      <c r="E885" s="205"/>
      <c r="F885" s="195"/>
      <c r="H885" s="1021"/>
      <c r="I885" s="1021"/>
      <c r="J885" s="1021"/>
      <c r="R885" s="1022"/>
      <c r="S885" s="1022"/>
    </row>
    <row r="886" spans="2:19" s="204" customFormat="1" ht="15">
      <c r="B886" s="205"/>
      <c r="C886" s="205"/>
      <c r="D886" s="205"/>
      <c r="E886" s="205"/>
      <c r="F886" s="195"/>
      <c r="H886" s="1021"/>
      <c r="I886" s="1021"/>
      <c r="J886" s="1021"/>
      <c r="R886" s="1022"/>
      <c r="S886" s="1022"/>
    </row>
    <row r="887" spans="2:19" s="204" customFormat="1" ht="15">
      <c r="B887" s="205"/>
      <c r="C887" s="205"/>
      <c r="D887" s="205"/>
      <c r="E887" s="205"/>
      <c r="F887" s="195"/>
      <c r="H887" s="1021"/>
      <c r="I887" s="1021"/>
      <c r="J887" s="1021"/>
      <c r="R887" s="1022"/>
      <c r="S887" s="1022"/>
    </row>
    <row r="888" spans="2:19" s="204" customFormat="1" ht="15">
      <c r="B888" s="205"/>
      <c r="C888" s="205"/>
      <c r="D888" s="205"/>
      <c r="E888" s="205"/>
      <c r="F888" s="195"/>
      <c r="H888" s="1021"/>
      <c r="I888" s="1021"/>
      <c r="J888" s="1021"/>
      <c r="R888" s="1022"/>
      <c r="S888" s="1022"/>
    </row>
    <row r="889" spans="2:19" s="204" customFormat="1" ht="15">
      <c r="B889" s="205"/>
      <c r="C889" s="205"/>
      <c r="D889" s="205"/>
      <c r="E889" s="205"/>
      <c r="F889" s="195"/>
      <c r="H889" s="1021"/>
      <c r="I889" s="1021"/>
      <c r="J889" s="1021"/>
      <c r="R889" s="1022"/>
      <c r="S889" s="1022"/>
    </row>
    <row r="890" spans="2:19" s="204" customFormat="1" ht="15">
      <c r="B890" s="205"/>
      <c r="C890" s="205"/>
      <c r="D890" s="205"/>
      <c r="E890" s="205"/>
      <c r="F890" s="195"/>
      <c r="H890" s="1021"/>
      <c r="I890" s="1021"/>
      <c r="J890" s="1021"/>
      <c r="R890" s="1022"/>
      <c r="S890" s="1022"/>
    </row>
    <row r="891" spans="2:19" s="204" customFormat="1" ht="15">
      <c r="B891" s="205"/>
      <c r="C891" s="205"/>
      <c r="D891" s="205"/>
      <c r="E891" s="205"/>
      <c r="F891" s="195"/>
      <c r="H891" s="1021"/>
      <c r="I891" s="1021"/>
      <c r="J891" s="1021"/>
      <c r="R891" s="1022"/>
      <c r="S891" s="1022"/>
    </row>
    <row r="892" spans="2:19" s="204" customFormat="1" ht="15">
      <c r="B892" s="205"/>
      <c r="C892" s="205"/>
      <c r="D892" s="205"/>
      <c r="E892" s="205"/>
      <c r="F892" s="195"/>
      <c r="H892" s="1021"/>
      <c r="I892" s="1021"/>
      <c r="J892" s="1021"/>
      <c r="R892" s="1022"/>
      <c r="S892" s="1022"/>
    </row>
    <row r="893" spans="2:19" s="204" customFormat="1" ht="15">
      <c r="B893" s="205"/>
      <c r="C893" s="205"/>
      <c r="D893" s="205"/>
      <c r="E893" s="205"/>
      <c r="F893" s="195"/>
      <c r="H893" s="1021"/>
      <c r="I893" s="1021"/>
      <c r="J893" s="1021"/>
      <c r="R893" s="1022"/>
      <c r="S893" s="1022"/>
    </row>
    <row r="894" spans="2:19" s="204" customFormat="1" ht="15">
      <c r="B894" s="205"/>
      <c r="C894" s="205"/>
      <c r="D894" s="205"/>
      <c r="E894" s="205"/>
      <c r="F894" s="195"/>
      <c r="H894" s="1021"/>
      <c r="I894" s="1021"/>
      <c r="J894" s="1021"/>
      <c r="R894" s="1022"/>
      <c r="S894" s="1022"/>
    </row>
    <row r="895" spans="2:19" s="204" customFormat="1" ht="15">
      <c r="B895" s="205"/>
      <c r="C895" s="205"/>
      <c r="D895" s="205"/>
      <c r="E895" s="205"/>
      <c r="F895" s="195"/>
      <c r="H895" s="1021"/>
      <c r="I895" s="1021"/>
      <c r="J895" s="1021"/>
      <c r="R895" s="1022"/>
      <c r="S895" s="1022"/>
    </row>
    <row r="896" spans="2:19" s="204" customFormat="1" ht="15">
      <c r="B896" s="205"/>
      <c r="C896" s="205"/>
      <c r="D896" s="205"/>
      <c r="E896" s="205"/>
      <c r="F896" s="195"/>
      <c r="H896" s="1021"/>
      <c r="I896" s="1021"/>
      <c r="J896" s="1021"/>
      <c r="R896" s="1022"/>
      <c r="S896" s="1022"/>
    </row>
    <row r="897" spans="2:19" s="204" customFormat="1" ht="15">
      <c r="B897" s="205"/>
      <c r="C897" s="205"/>
      <c r="D897" s="205"/>
      <c r="E897" s="205"/>
      <c r="F897" s="195"/>
      <c r="H897" s="1021"/>
      <c r="I897" s="1021"/>
      <c r="J897" s="1021"/>
      <c r="R897" s="1022"/>
      <c r="S897" s="1022"/>
    </row>
    <row r="898" spans="2:19" s="204" customFormat="1" ht="15">
      <c r="B898" s="205"/>
      <c r="C898" s="205"/>
      <c r="D898" s="205"/>
      <c r="E898" s="205"/>
      <c r="F898" s="195"/>
      <c r="H898" s="1021"/>
      <c r="I898" s="1021"/>
      <c r="J898" s="1021"/>
      <c r="R898" s="1022"/>
      <c r="S898" s="1022"/>
    </row>
    <row r="899" spans="2:19" s="204" customFormat="1" ht="15">
      <c r="B899" s="205"/>
      <c r="C899" s="205"/>
      <c r="D899" s="205"/>
      <c r="E899" s="205"/>
      <c r="F899" s="195"/>
      <c r="H899" s="1021"/>
      <c r="I899" s="1021"/>
      <c r="J899" s="1021"/>
      <c r="R899" s="1022"/>
      <c r="S899" s="1022"/>
    </row>
    <row r="900" spans="2:19" s="204" customFormat="1" ht="15">
      <c r="B900" s="205"/>
      <c r="C900" s="205"/>
      <c r="D900" s="205"/>
      <c r="E900" s="205"/>
      <c r="F900" s="195"/>
      <c r="H900" s="1021"/>
      <c r="I900" s="1021"/>
      <c r="J900" s="1021"/>
      <c r="R900" s="1022"/>
      <c r="S900" s="1022"/>
    </row>
    <row r="901" spans="2:19" s="204" customFormat="1" ht="15">
      <c r="B901" s="205"/>
      <c r="C901" s="205"/>
      <c r="D901" s="205"/>
      <c r="E901" s="205"/>
      <c r="F901" s="195"/>
      <c r="H901" s="1021"/>
      <c r="I901" s="1021"/>
      <c r="J901" s="1021"/>
      <c r="R901" s="1022"/>
      <c r="S901" s="1022"/>
    </row>
    <row r="902" spans="2:19" s="204" customFormat="1" ht="15">
      <c r="B902" s="205"/>
      <c r="C902" s="205"/>
      <c r="D902" s="205"/>
      <c r="E902" s="205"/>
      <c r="F902" s="195"/>
      <c r="H902" s="1021"/>
      <c r="I902" s="1021"/>
      <c r="J902" s="1021"/>
      <c r="R902" s="1022"/>
      <c r="S902" s="1022"/>
    </row>
    <row r="903" spans="2:19" s="204" customFormat="1" ht="15">
      <c r="B903" s="205"/>
      <c r="C903" s="205"/>
      <c r="D903" s="205"/>
      <c r="E903" s="205"/>
      <c r="F903" s="195"/>
      <c r="H903" s="1021"/>
      <c r="I903" s="1021"/>
      <c r="J903" s="1021"/>
      <c r="R903" s="1022"/>
      <c r="S903" s="1022"/>
    </row>
    <row r="904" spans="2:19" s="204" customFormat="1" ht="15">
      <c r="B904" s="205"/>
      <c r="C904" s="205"/>
      <c r="D904" s="205"/>
      <c r="E904" s="205"/>
      <c r="F904" s="195"/>
      <c r="H904" s="1021"/>
      <c r="I904" s="1021"/>
      <c r="J904" s="1021"/>
      <c r="R904" s="1022"/>
      <c r="S904" s="1022"/>
    </row>
    <row r="905" spans="2:19" s="204" customFormat="1" ht="15">
      <c r="B905" s="205"/>
      <c r="C905" s="205"/>
      <c r="D905" s="205"/>
      <c r="E905" s="205"/>
      <c r="F905" s="195"/>
      <c r="H905" s="1021"/>
      <c r="I905" s="1021"/>
      <c r="J905" s="1021"/>
      <c r="R905" s="1022"/>
      <c r="S905" s="1022"/>
    </row>
    <row r="906" spans="2:19" s="204" customFormat="1" ht="15">
      <c r="B906" s="205"/>
      <c r="C906" s="205"/>
      <c r="D906" s="205"/>
      <c r="E906" s="205"/>
      <c r="F906" s="195"/>
      <c r="H906" s="1021"/>
      <c r="I906" s="1021"/>
      <c r="J906" s="1021"/>
      <c r="R906" s="1022"/>
      <c r="S906" s="1022"/>
    </row>
    <row r="907" spans="2:19" s="204" customFormat="1" ht="15">
      <c r="B907" s="205"/>
      <c r="C907" s="205"/>
      <c r="D907" s="205"/>
      <c r="E907" s="205"/>
      <c r="F907" s="195"/>
      <c r="H907" s="1021"/>
      <c r="I907" s="1021"/>
      <c r="J907" s="1021"/>
      <c r="R907" s="1022"/>
      <c r="S907" s="1022"/>
    </row>
    <row r="908" spans="2:19" s="204" customFormat="1" ht="15">
      <c r="B908" s="205"/>
      <c r="C908" s="205"/>
      <c r="D908" s="205"/>
      <c r="E908" s="205"/>
      <c r="F908" s="195"/>
      <c r="H908" s="1021"/>
      <c r="I908" s="1021"/>
      <c r="J908" s="1021"/>
      <c r="R908" s="1022"/>
      <c r="S908" s="1022"/>
    </row>
    <row r="909" spans="2:19" s="204" customFormat="1" ht="15">
      <c r="B909" s="205"/>
      <c r="C909" s="205"/>
      <c r="D909" s="205"/>
      <c r="E909" s="205"/>
      <c r="F909" s="195"/>
      <c r="H909" s="1021"/>
      <c r="I909" s="1021"/>
      <c r="J909" s="1021"/>
      <c r="R909" s="1022"/>
      <c r="S909" s="1022"/>
    </row>
    <row r="910" spans="2:19" s="204" customFormat="1" ht="15">
      <c r="B910" s="205"/>
      <c r="C910" s="205"/>
      <c r="D910" s="205"/>
      <c r="E910" s="205"/>
      <c r="F910" s="195"/>
      <c r="H910" s="1021"/>
      <c r="I910" s="1021"/>
      <c r="J910" s="1021"/>
      <c r="R910" s="1022"/>
      <c r="S910" s="1022"/>
    </row>
    <row r="911" spans="2:19" s="204" customFormat="1" ht="15">
      <c r="B911" s="205"/>
      <c r="C911" s="205"/>
      <c r="D911" s="205"/>
      <c r="E911" s="205"/>
      <c r="F911" s="195"/>
      <c r="H911" s="1021"/>
      <c r="I911" s="1021"/>
      <c r="J911" s="1021"/>
      <c r="R911" s="1022"/>
      <c r="S911" s="1022"/>
    </row>
    <row r="912" spans="2:19" s="204" customFormat="1" ht="15">
      <c r="B912" s="205"/>
      <c r="C912" s="205"/>
      <c r="D912" s="205"/>
      <c r="E912" s="205"/>
      <c r="F912" s="195"/>
      <c r="H912" s="1021"/>
      <c r="I912" s="1021"/>
      <c r="J912" s="1021"/>
      <c r="R912" s="1022"/>
      <c r="S912" s="1022"/>
    </row>
    <row r="913" spans="2:19" s="204" customFormat="1" ht="15">
      <c r="B913" s="205"/>
      <c r="C913" s="205"/>
      <c r="D913" s="205"/>
      <c r="E913" s="205"/>
      <c r="F913" s="195"/>
      <c r="H913" s="1021"/>
      <c r="I913" s="1021"/>
      <c r="J913" s="1021"/>
      <c r="R913" s="1022"/>
      <c r="S913" s="1022"/>
    </row>
    <row r="914" spans="2:19" s="204" customFormat="1" ht="15">
      <c r="B914" s="205"/>
      <c r="C914" s="205"/>
      <c r="D914" s="205"/>
      <c r="E914" s="205"/>
      <c r="F914" s="195"/>
      <c r="H914" s="1021"/>
      <c r="I914" s="1021"/>
      <c r="J914" s="1021"/>
      <c r="R914" s="1022"/>
      <c r="S914" s="1022"/>
    </row>
    <row r="915" spans="2:19" s="204" customFormat="1" ht="15">
      <c r="B915" s="205"/>
      <c r="C915" s="205"/>
      <c r="D915" s="205"/>
      <c r="E915" s="205"/>
      <c r="F915" s="195"/>
      <c r="H915" s="1021"/>
      <c r="I915" s="1021"/>
      <c r="J915" s="1021"/>
      <c r="R915" s="1022"/>
      <c r="S915" s="1022"/>
    </row>
    <row r="916" spans="2:19" s="204" customFormat="1" ht="15">
      <c r="B916" s="205"/>
      <c r="C916" s="205"/>
      <c r="D916" s="205"/>
      <c r="E916" s="205"/>
      <c r="F916" s="195"/>
      <c r="H916" s="1021"/>
      <c r="I916" s="1021"/>
      <c r="J916" s="1021"/>
      <c r="R916" s="1022"/>
      <c r="S916" s="1022"/>
    </row>
    <row r="917" spans="2:19" s="204" customFormat="1" ht="15">
      <c r="B917" s="205"/>
      <c r="C917" s="205"/>
      <c r="D917" s="205"/>
      <c r="E917" s="205"/>
      <c r="F917" s="195"/>
      <c r="H917" s="1021"/>
      <c r="I917" s="1021"/>
      <c r="J917" s="1021"/>
      <c r="R917" s="1022"/>
      <c r="S917" s="1022"/>
    </row>
    <row r="918" spans="2:19" s="204" customFormat="1" ht="15">
      <c r="B918" s="205"/>
      <c r="C918" s="205"/>
      <c r="D918" s="205"/>
      <c r="E918" s="205"/>
      <c r="F918" s="195"/>
      <c r="H918" s="1021"/>
      <c r="I918" s="1021"/>
      <c r="J918" s="1021"/>
      <c r="R918" s="1022"/>
      <c r="S918" s="1022"/>
    </row>
    <row r="919" spans="2:19" s="204" customFormat="1" ht="15">
      <c r="B919" s="205"/>
      <c r="C919" s="205"/>
      <c r="D919" s="205"/>
      <c r="E919" s="205"/>
      <c r="F919" s="195"/>
      <c r="H919" s="1021"/>
      <c r="I919" s="1021"/>
      <c r="J919" s="1021"/>
      <c r="R919" s="1022"/>
      <c r="S919" s="1022"/>
    </row>
    <row r="920" spans="2:19" s="204" customFormat="1" ht="15">
      <c r="B920" s="205"/>
      <c r="C920" s="205"/>
      <c r="D920" s="205"/>
      <c r="E920" s="205"/>
      <c r="F920" s="195"/>
      <c r="H920" s="1021"/>
      <c r="I920" s="1021"/>
      <c r="J920" s="1021"/>
      <c r="R920" s="1022"/>
      <c r="S920" s="1022"/>
    </row>
    <row r="921" spans="2:19" s="204" customFormat="1" ht="15">
      <c r="B921" s="205"/>
      <c r="C921" s="205"/>
      <c r="D921" s="205"/>
      <c r="E921" s="205"/>
      <c r="F921" s="195"/>
      <c r="H921" s="1021"/>
      <c r="I921" s="1021"/>
      <c r="J921" s="1021"/>
      <c r="R921" s="1022"/>
      <c r="S921" s="1022"/>
    </row>
    <row r="922" spans="2:19" s="204" customFormat="1" ht="15">
      <c r="B922" s="205"/>
      <c r="C922" s="205"/>
      <c r="D922" s="205"/>
      <c r="E922" s="205"/>
      <c r="F922" s="195"/>
      <c r="H922" s="1021"/>
      <c r="I922" s="1021"/>
      <c r="J922" s="1021"/>
      <c r="R922" s="1022"/>
      <c r="S922" s="1022"/>
    </row>
    <row r="923" spans="2:19" s="204" customFormat="1" ht="15">
      <c r="B923" s="205"/>
      <c r="C923" s="205"/>
      <c r="D923" s="205"/>
      <c r="E923" s="205"/>
      <c r="F923" s="195"/>
      <c r="H923" s="1021"/>
      <c r="I923" s="1021"/>
      <c r="J923" s="1021"/>
      <c r="R923" s="1022"/>
      <c r="S923" s="1022"/>
    </row>
    <row r="924" spans="2:19" s="204" customFormat="1" ht="15">
      <c r="B924" s="205"/>
      <c r="C924" s="205"/>
      <c r="D924" s="205"/>
      <c r="E924" s="205"/>
      <c r="F924" s="195"/>
      <c r="H924" s="1021"/>
      <c r="I924" s="1021"/>
      <c r="J924" s="1021"/>
      <c r="R924" s="1022"/>
      <c r="S924" s="1022"/>
    </row>
    <row r="925" spans="2:19" s="204" customFormat="1" ht="15">
      <c r="B925" s="205"/>
      <c r="C925" s="205"/>
      <c r="D925" s="205"/>
      <c r="E925" s="205"/>
      <c r="F925" s="195"/>
      <c r="H925" s="1021"/>
      <c r="I925" s="1021"/>
      <c r="J925" s="1021"/>
      <c r="R925" s="1022"/>
      <c r="S925" s="1022"/>
    </row>
    <row r="926" spans="2:19" s="204" customFormat="1" ht="15">
      <c r="B926" s="205"/>
      <c r="C926" s="205"/>
      <c r="D926" s="205"/>
      <c r="E926" s="205"/>
      <c r="F926" s="195"/>
      <c r="H926" s="1021"/>
      <c r="I926" s="1021"/>
      <c r="J926" s="1021"/>
      <c r="R926" s="1022"/>
      <c r="S926" s="1022"/>
    </row>
    <row r="927" spans="2:19" s="204" customFormat="1" ht="15">
      <c r="B927" s="205"/>
      <c r="C927" s="205"/>
      <c r="D927" s="205"/>
      <c r="E927" s="205"/>
      <c r="F927" s="195"/>
      <c r="H927" s="1021"/>
      <c r="I927" s="1021"/>
      <c r="J927" s="1021"/>
      <c r="R927" s="1022"/>
      <c r="S927" s="1022"/>
    </row>
    <row r="928" spans="2:19" s="204" customFormat="1" ht="15">
      <c r="B928" s="205"/>
      <c r="C928" s="205"/>
      <c r="D928" s="205"/>
      <c r="E928" s="205"/>
      <c r="F928" s="195"/>
      <c r="H928" s="1021"/>
      <c r="I928" s="1021"/>
      <c r="J928" s="1021"/>
      <c r="R928" s="1022"/>
      <c r="S928" s="1022"/>
    </row>
    <row r="929" spans="2:19" s="204" customFormat="1" ht="15">
      <c r="B929" s="205"/>
      <c r="C929" s="205"/>
      <c r="D929" s="205"/>
      <c r="E929" s="205"/>
      <c r="F929" s="195"/>
      <c r="H929" s="1021"/>
      <c r="I929" s="1021"/>
      <c r="J929" s="1021"/>
      <c r="R929" s="1022"/>
      <c r="S929" s="1022"/>
    </row>
    <row r="930" spans="2:19" s="204" customFormat="1" ht="15">
      <c r="B930" s="205"/>
      <c r="C930" s="205"/>
      <c r="D930" s="205"/>
      <c r="E930" s="205"/>
      <c r="F930" s="195"/>
      <c r="H930" s="1021"/>
      <c r="I930" s="1021"/>
      <c r="J930" s="1021"/>
      <c r="R930" s="1022"/>
      <c r="S930" s="1022"/>
    </row>
    <row r="931" spans="2:19" s="204" customFormat="1" ht="15">
      <c r="B931" s="205"/>
      <c r="C931" s="205"/>
      <c r="D931" s="205"/>
      <c r="E931" s="205"/>
      <c r="F931" s="195"/>
      <c r="H931" s="1021"/>
      <c r="I931" s="1021"/>
      <c r="J931" s="1021"/>
      <c r="R931" s="1022"/>
      <c r="S931" s="1022"/>
    </row>
    <row r="932" spans="2:19" s="204" customFormat="1" ht="15">
      <c r="B932" s="205"/>
      <c r="C932" s="205"/>
      <c r="D932" s="205"/>
      <c r="E932" s="205"/>
      <c r="F932" s="195"/>
      <c r="H932" s="1021"/>
      <c r="I932" s="1021"/>
      <c r="J932" s="1021"/>
      <c r="R932" s="1022"/>
      <c r="S932" s="1022"/>
    </row>
    <row r="933" spans="2:19" s="204" customFormat="1" ht="15">
      <c r="B933" s="205"/>
      <c r="C933" s="205"/>
      <c r="D933" s="205"/>
      <c r="E933" s="205"/>
      <c r="F933" s="195"/>
      <c r="H933" s="1021"/>
      <c r="I933" s="1021"/>
      <c r="J933" s="1021"/>
      <c r="R933" s="1022"/>
      <c r="S933" s="1022"/>
    </row>
    <row r="934" spans="2:19" s="204" customFormat="1" ht="15">
      <c r="B934" s="205"/>
      <c r="C934" s="205"/>
      <c r="D934" s="205"/>
      <c r="E934" s="205"/>
      <c r="F934" s="195"/>
      <c r="H934" s="1021"/>
      <c r="I934" s="1021"/>
      <c r="J934" s="1021"/>
      <c r="R934" s="1022"/>
      <c r="S934" s="1022"/>
    </row>
    <row r="935" spans="2:19" s="204" customFormat="1" ht="15">
      <c r="B935" s="205"/>
      <c r="C935" s="205"/>
      <c r="D935" s="205"/>
      <c r="E935" s="205"/>
      <c r="F935" s="195"/>
      <c r="H935" s="1021"/>
      <c r="I935" s="1021"/>
      <c r="J935" s="1021"/>
      <c r="R935" s="1022"/>
      <c r="S935" s="1022"/>
    </row>
    <row r="936" spans="2:19" s="204" customFormat="1" ht="15">
      <c r="B936" s="205"/>
      <c r="C936" s="205"/>
      <c r="D936" s="205"/>
      <c r="E936" s="205"/>
      <c r="F936" s="195"/>
      <c r="H936" s="1021"/>
      <c r="I936" s="1021"/>
      <c r="J936" s="1021"/>
      <c r="R936" s="1022"/>
      <c r="S936" s="1022"/>
    </row>
    <row r="937" spans="2:19" s="204" customFormat="1" ht="15">
      <c r="B937" s="205"/>
      <c r="C937" s="205"/>
      <c r="D937" s="205"/>
      <c r="E937" s="205"/>
      <c r="F937" s="195"/>
      <c r="H937" s="1021"/>
      <c r="I937" s="1021"/>
      <c r="J937" s="1021"/>
      <c r="R937" s="1022"/>
      <c r="S937" s="1022"/>
    </row>
    <row r="938" spans="2:19" s="204" customFormat="1" ht="15">
      <c r="B938" s="205"/>
      <c r="C938" s="205"/>
      <c r="D938" s="205"/>
      <c r="E938" s="205"/>
      <c r="F938" s="195"/>
      <c r="H938" s="1021"/>
      <c r="I938" s="1021"/>
      <c r="J938" s="1021"/>
      <c r="R938" s="1022"/>
      <c r="S938" s="1022"/>
    </row>
    <row r="939" spans="2:19" s="204" customFormat="1" ht="15">
      <c r="B939" s="205"/>
      <c r="C939" s="205"/>
      <c r="D939" s="205"/>
      <c r="E939" s="205"/>
      <c r="F939" s="195"/>
      <c r="H939" s="1021"/>
      <c r="I939" s="1021"/>
      <c r="J939" s="1021"/>
      <c r="R939" s="1022"/>
      <c r="S939" s="1022"/>
    </row>
    <row r="940" spans="2:19" s="204" customFormat="1" ht="15">
      <c r="B940" s="205"/>
      <c r="C940" s="205"/>
      <c r="D940" s="205"/>
      <c r="E940" s="205"/>
      <c r="F940" s="195"/>
      <c r="H940" s="1021"/>
      <c r="I940" s="1021"/>
      <c r="J940" s="1021"/>
      <c r="R940" s="1022"/>
      <c r="S940" s="1022"/>
    </row>
    <row r="941" spans="2:19" s="204" customFormat="1" ht="15">
      <c r="B941" s="205"/>
      <c r="C941" s="205"/>
      <c r="D941" s="205"/>
      <c r="E941" s="205"/>
      <c r="F941" s="195"/>
      <c r="H941" s="1021"/>
      <c r="I941" s="1021"/>
      <c r="J941" s="1021"/>
      <c r="R941" s="1022"/>
      <c r="S941" s="1022"/>
    </row>
    <row r="942" spans="2:19" s="204" customFormat="1" ht="15">
      <c r="B942" s="205"/>
      <c r="C942" s="205"/>
      <c r="D942" s="205"/>
      <c r="E942" s="205"/>
      <c r="F942" s="195"/>
      <c r="H942" s="1021"/>
      <c r="I942" s="1021"/>
      <c r="J942" s="1021"/>
      <c r="R942" s="1022"/>
      <c r="S942" s="1022"/>
    </row>
    <row r="943" spans="2:19" s="204" customFormat="1" ht="15">
      <c r="B943" s="205"/>
      <c r="C943" s="205"/>
      <c r="D943" s="205"/>
      <c r="E943" s="205"/>
      <c r="F943" s="195"/>
      <c r="H943" s="1021"/>
      <c r="I943" s="1021"/>
      <c r="J943" s="1021"/>
      <c r="R943" s="1022"/>
      <c r="S943" s="1022"/>
    </row>
    <row r="944" spans="2:19" s="204" customFormat="1" ht="15">
      <c r="B944" s="205"/>
      <c r="C944" s="205"/>
      <c r="D944" s="205"/>
      <c r="E944" s="205"/>
      <c r="F944" s="195"/>
      <c r="H944" s="1021"/>
      <c r="I944" s="1021"/>
      <c r="J944" s="1021"/>
      <c r="R944" s="1022"/>
      <c r="S944" s="1022"/>
    </row>
    <row r="945" spans="2:19" s="204" customFormat="1" ht="15">
      <c r="B945" s="205"/>
      <c r="C945" s="205"/>
      <c r="D945" s="205"/>
      <c r="E945" s="205"/>
      <c r="F945" s="195"/>
      <c r="H945" s="1021"/>
      <c r="I945" s="1021"/>
      <c r="J945" s="1021"/>
      <c r="R945" s="1022"/>
      <c r="S945" s="1022"/>
    </row>
    <row r="946" spans="2:19" s="204" customFormat="1" ht="15">
      <c r="B946" s="205"/>
      <c r="C946" s="205"/>
      <c r="D946" s="205"/>
      <c r="E946" s="205"/>
      <c r="F946" s="195"/>
      <c r="H946" s="1021"/>
      <c r="I946" s="1021"/>
      <c r="J946" s="1021"/>
      <c r="R946" s="1022"/>
      <c r="S946" s="1022"/>
    </row>
    <row r="947" spans="2:19" s="204" customFormat="1" ht="15">
      <c r="B947" s="205"/>
      <c r="C947" s="205"/>
      <c r="D947" s="205"/>
      <c r="E947" s="205"/>
      <c r="F947" s="195"/>
      <c r="H947" s="1021"/>
      <c r="I947" s="1021"/>
      <c r="J947" s="1021"/>
      <c r="R947" s="1022"/>
      <c r="S947" s="1022"/>
    </row>
    <row r="948" spans="2:19" s="204" customFormat="1" ht="15">
      <c r="B948" s="205"/>
      <c r="C948" s="205"/>
      <c r="D948" s="205"/>
      <c r="E948" s="205"/>
      <c r="F948" s="195"/>
      <c r="H948" s="1021"/>
      <c r="I948" s="1021"/>
      <c r="J948" s="1021"/>
      <c r="R948" s="1022"/>
      <c r="S948" s="1022"/>
    </row>
    <row r="949" spans="2:19" s="204" customFormat="1" ht="15">
      <c r="B949" s="205"/>
      <c r="C949" s="205"/>
      <c r="D949" s="205"/>
      <c r="E949" s="205"/>
      <c r="F949" s="195"/>
      <c r="H949" s="1021"/>
      <c r="I949" s="1021"/>
      <c r="J949" s="1021"/>
      <c r="R949" s="1022"/>
      <c r="S949" s="1022"/>
    </row>
    <row r="950" spans="2:19" s="204" customFormat="1" ht="15">
      <c r="B950" s="205"/>
      <c r="C950" s="205"/>
      <c r="D950" s="205"/>
      <c r="E950" s="205"/>
      <c r="F950" s="195"/>
      <c r="H950" s="1021"/>
      <c r="I950" s="1021"/>
      <c r="J950" s="1021"/>
      <c r="R950" s="1022"/>
      <c r="S950" s="1022"/>
    </row>
    <row r="951" spans="2:19" s="204" customFormat="1" ht="15">
      <c r="B951" s="205"/>
      <c r="C951" s="205"/>
      <c r="D951" s="205"/>
      <c r="E951" s="205"/>
      <c r="F951" s="195"/>
      <c r="H951" s="1021"/>
      <c r="I951" s="1021"/>
      <c r="J951" s="1021"/>
      <c r="R951" s="1022"/>
      <c r="S951" s="1022"/>
    </row>
    <row r="952" spans="2:19" s="204" customFormat="1" ht="15">
      <c r="B952" s="205"/>
      <c r="C952" s="205"/>
      <c r="D952" s="205"/>
      <c r="E952" s="205"/>
      <c r="F952" s="195"/>
      <c r="H952" s="1021"/>
      <c r="I952" s="1021"/>
      <c r="J952" s="1021"/>
      <c r="R952" s="1022"/>
      <c r="S952" s="1022"/>
    </row>
    <row r="953" spans="2:19" s="204" customFormat="1" ht="15">
      <c r="B953" s="205"/>
      <c r="C953" s="205"/>
      <c r="D953" s="205"/>
      <c r="E953" s="205"/>
      <c r="F953" s="195"/>
      <c r="H953" s="1021"/>
      <c r="I953" s="1021"/>
      <c r="J953" s="1021"/>
      <c r="R953" s="1022"/>
      <c r="S953" s="1022"/>
    </row>
    <row r="954" spans="2:19" s="204" customFormat="1" ht="15">
      <c r="B954" s="205"/>
      <c r="C954" s="205"/>
      <c r="D954" s="205"/>
      <c r="E954" s="205"/>
      <c r="F954" s="195"/>
      <c r="H954" s="1021"/>
      <c r="I954" s="1021"/>
      <c r="J954" s="1021"/>
      <c r="R954" s="1022"/>
      <c r="S954" s="1022"/>
    </row>
    <row r="955" spans="2:19" s="204" customFormat="1" ht="15">
      <c r="B955" s="205"/>
      <c r="C955" s="205"/>
      <c r="D955" s="205"/>
      <c r="E955" s="205"/>
      <c r="F955" s="195"/>
      <c r="H955" s="1021"/>
      <c r="I955" s="1021"/>
      <c r="J955" s="1021"/>
      <c r="R955" s="1022"/>
      <c r="S955" s="1022"/>
    </row>
    <row r="956" spans="2:19" s="204" customFormat="1" ht="15">
      <c r="B956" s="205"/>
      <c r="C956" s="205"/>
      <c r="D956" s="205"/>
      <c r="E956" s="205"/>
      <c r="F956" s="195"/>
      <c r="H956" s="1021"/>
      <c r="I956" s="1021"/>
      <c r="J956" s="1021"/>
      <c r="R956" s="1022"/>
      <c r="S956" s="1022"/>
    </row>
    <row r="957" spans="2:19" s="204" customFormat="1" ht="15">
      <c r="B957" s="205"/>
      <c r="C957" s="205"/>
      <c r="D957" s="205"/>
      <c r="E957" s="205"/>
      <c r="F957" s="195"/>
      <c r="H957" s="1021"/>
      <c r="I957" s="1021"/>
      <c r="J957" s="1021"/>
      <c r="R957" s="1022"/>
      <c r="S957" s="1022"/>
    </row>
    <row r="958" spans="2:19" s="204" customFormat="1" ht="15">
      <c r="B958" s="205"/>
      <c r="C958" s="205"/>
      <c r="D958" s="205"/>
      <c r="E958" s="205"/>
      <c r="F958" s="195"/>
      <c r="H958" s="1021"/>
      <c r="I958" s="1021"/>
      <c r="J958" s="1021"/>
      <c r="R958" s="1022"/>
      <c r="S958" s="1022"/>
    </row>
    <row r="959" spans="2:19" s="204" customFormat="1" ht="15">
      <c r="B959" s="205"/>
      <c r="C959" s="205"/>
      <c r="D959" s="205"/>
      <c r="E959" s="205"/>
      <c r="F959" s="195"/>
      <c r="H959" s="1021"/>
      <c r="I959" s="1021"/>
      <c r="J959" s="1021"/>
      <c r="R959" s="1022"/>
      <c r="S959" s="1022"/>
    </row>
    <row r="960" spans="2:19" s="204" customFormat="1" ht="15">
      <c r="B960" s="205"/>
      <c r="C960" s="205"/>
      <c r="D960" s="205"/>
      <c r="E960" s="205"/>
      <c r="F960" s="195"/>
      <c r="H960" s="1021"/>
      <c r="I960" s="1021"/>
      <c r="J960" s="1021"/>
      <c r="R960" s="1022"/>
      <c r="S960" s="1022"/>
    </row>
    <row r="961" spans="2:19" s="204" customFormat="1" ht="15">
      <c r="B961" s="205"/>
      <c r="C961" s="205"/>
      <c r="D961" s="205"/>
      <c r="E961" s="205"/>
      <c r="F961" s="195"/>
      <c r="H961" s="1021"/>
      <c r="I961" s="1021"/>
      <c r="J961" s="1021"/>
      <c r="R961" s="1022"/>
      <c r="S961" s="1022"/>
    </row>
    <row r="962" spans="2:19" s="204" customFormat="1" ht="15">
      <c r="B962" s="205"/>
      <c r="C962" s="205"/>
      <c r="D962" s="205"/>
      <c r="E962" s="205"/>
      <c r="F962" s="195"/>
      <c r="H962" s="1021"/>
      <c r="I962" s="1021"/>
      <c r="J962" s="1021"/>
      <c r="R962" s="1022"/>
      <c r="S962" s="1022"/>
    </row>
    <row r="963" spans="2:19" s="204" customFormat="1" ht="15">
      <c r="B963" s="205"/>
      <c r="C963" s="205"/>
      <c r="D963" s="205"/>
      <c r="E963" s="205"/>
      <c r="F963" s="195"/>
      <c r="H963" s="1021"/>
      <c r="I963" s="1021"/>
      <c r="J963" s="1021"/>
      <c r="R963" s="1022"/>
      <c r="S963" s="1022"/>
    </row>
    <row r="964" spans="2:19" s="204" customFormat="1" ht="15">
      <c r="B964" s="205"/>
      <c r="C964" s="205"/>
      <c r="D964" s="205"/>
      <c r="E964" s="205"/>
      <c r="F964" s="195"/>
      <c r="H964" s="1021"/>
      <c r="I964" s="1021"/>
      <c r="J964" s="1021"/>
      <c r="R964" s="1022"/>
      <c r="S964" s="1022"/>
    </row>
    <row r="965" spans="2:19" s="204" customFormat="1" ht="15">
      <c r="B965" s="205"/>
      <c r="C965" s="205"/>
      <c r="D965" s="205"/>
      <c r="E965" s="205"/>
      <c r="F965" s="195"/>
      <c r="H965" s="1021"/>
      <c r="I965" s="1021"/>
      <c r="J965" s="1021"/>
      <c r="R965" s="1022"/>
      <c r="S965" s="1022"/>
    </row>
    <row r="966" spans="2:19" s="204" customFormat="1" ht="15">
      <c r="B966" s="205"/>
      <c r="C966" s="205"/>
      <c r="D966" s="205"/>
      <c r="E966" s="205"/>
      <c r="F966" s="195"/>
      <c r="H966" s="1021"/>
      <c r="I966" s="1021"/>
      <c r="J966" s="1021"/>
      <c r="R966" s="1022"/>
      <c r="S966" s="1022"/>
    </row>
    <row r="967" spans="2:19" s="204" customFormat="1" ht="15">
      <c r="B967" s="205"/>
      <c r="C967" s="205"/>
      <c r="D967" s="205"/>
      <c r="E967" s="205"/>
      <c r="F967" s="195"/>
      <c r="H967" s="1021"/>
      <c r="I967" s="1021"/>
      <c r="J967" s="1021"/>
      <c r="R967" s="1022"/>
      <c r="S967" s="1022"/>
    </row>
    <row r="968" spans="2:19" s="204" customFormat="1" ht="15">
      <c r="B968" s="205"/>
      <c r="C968" s="205"/>
      <c r="D968" s="205"/>
      <c r="E968" s="205"/>
      <c r="F968" s="195"/>
      <c r="H968" s="1021"/>
      <c r="I968" s="1021"/>
      <c r="J968" s="1021"/>
      <c r="R968" s="1022"/>
      <c r="S968" s="1022"/>
    </row>
    <row r="969" spans="2:19" s="204" customFormat="1" ht="15">
      <c r="B969" s="205"/>
      <c r="C969" s="205"/>
      <c r="D969" s="205"/>
      <c r="E969" s="205"/>
      <c r="F969" s="195"/>
      <c r="H969" s="1021"/>
      <c r="I969" s="1021"/>
      <c r="J969" s="1021"/>
      <c r="R969" s="1022"/>
      <c r="S969" s="1022"/>
    </row>
    <row r="970" spans="2:19" s="204" customFormat="1" ht="15">
      <c r="B970" s="205"/>
      <c r="C970" s="205"/>
      <c r="D970" s="205"/>
      <c r="E970" s="205"/>
      <c r="F970" s="195"/>
      <c r="H970" s="1021"/>
      <c r="I970" s="1021"/>
      <c r="J970" s="1021"/>
      <c r="R970" s="1022"/>
      <c r="S970" s="1022"/>
    </row>
    <row r="971" spans="2:19" s="204" customFormat="1" ht="15">
      <c r="B971" s="205"/>
      <c r="C971" s="205"/>
      <c r="D971" s="205"/>
      <c r="E971" s="205"/>
      <c r="F971" s="195"/>
      <c r="H971" s="1021"/>
      <c r="I971" s="1021"/>
      <c r="J971" s="1021"/>
      <c r="R971" s="1022"/>
      <c r="S971" s="1022"/>
    </row>
    <row r="972" spans="2:19" s="204" customFormat="1" ht="15">
      <c r="B972" s="205"/>
      <c r="C972" s="205"/>
      <c r="D972" s="205"/>
      <c r="E972" s="205"/>
      <c r="F972" s="195"/>
      <c r="H972" s="1021"/>
      <c r="I972" s="1021"/>
      <c r="J972" s="1021"/>
      <c r="R972" s="1022"/>
      <c r="S972" s="1022"/>
    </row>
    <row r="973" spans="2:19" s="204" customFormat="1" ht="15">
      <c r="B973" s="205"/>
      <c r="C973" s="205"/>
      <c r="D973" s="205"/>
      <c r="E973" s="205"/>
      <c r="F973" s="195"/>
      <c r="H973" s="1021"/>
      <c r="I973" s="1021"/>
      <c r="J973" s="1021"/>
      <c r="R973" s="1022"/>
      <c r="S973" s="1022"/>
    </row>
    <row r="974" spans="2:19" s="204" customFormat="1" ht="15">
      <c r="B974" s="205"/>
      <c r="C974" s="205"/>
      <c r="D974" s="205"/>
      <c r="E974" s="205"/>
      <c r="F974" s="195"/>
      <c r="H974" s="1021"/>
      <c r="I974" s="1021"/>
      <c r="J974" s="1021"/>
      <c r="R974" s="1022"/>
      <c r="S974" s="1022"/>
    </row>
    <row r="975" spans="2:19" s="204" customFormat="1" ht="15">
      <c r="B975" s="205"/>
      <c r="C975" s="205"/>
      <c r="D975" s="205"/>
      <c r="E975" s="205"/>
      <c r="F975" s="195"/>
      <c r="H975" s="1021"/>
      <c r="I975" s="1021"/>
      <c r="J975" s="1021"/>
      <c r="R975" s="1022"/>
      <c r="S975" s="1022"/>
    </row>
    <row r="976" spans="2:19" s="204" customFormat="1" ht="15">
      <c r="B976" s="205"/>
      <c r="C976" s="205"/>
      <c r="D976" s="205"/>
      <c r="E976" s="205"/>
      <c r="F976" s="195"/>
      <c r="H976" s="1021"/>
      <c r="I976" s="1021"/>
      <c r="J976" s="1021"/>
      <c r="R976" s="1022"/>
      <c r="S976" s="1022"/>
    </row>
    <row r="977" spans="2:19" s="204" customFormat="1" ht="15">
      <c r="B977" s="205"/>
      <c r="C977" s="205"/>
      <c r="D977" s="205"/>
      <c r="E977" s="205"/>
      <c r="F977" s="195"/>
      <c r="H977" s="1021"/>
      <c r="I977" s="1021"/>
      <c r="J977" s="1021"/>
      <c r="R977" s="1022"/>
      <c r="S977" s="1022"/>
    </row>
    <row r="978" spans="2:19" s="204" customFormat="1" ht="15">
      <c r="B978" s="205"/>
      <c r="C978" s="205"/>
      <c r="D978" s="205"/>
      <c r="E978" s="205"/>
      <c r="F978" s="195"/>
      <c r="H978" s="1021"/>
      <c r="I978" s="1021"/>
      <c r="J978" s="1021"/>
      <c r="R978" s="1022"/>
      <c r="S978" s="1022"/>
    </row>
    <row r="979" spans="2:19" s="204" customFormat="1" ht="15">
      <c r="B979" s="205"/>
      <c r="C979" s="205"/>
      <c r="D979" s="205"/>
      <c r="E979" s="205"/>
      <c r="F979" s="195"/>
      <c r="H979" s="1021"/>
      <c r="I979" s="1021"/>
      <c r="J979" s="1021"/>
      <c r="R979" s="1022"/>
      <c r="S979" s="1022"/>
    </row>
    <row r="980" spans="2:19" s="204" customFormat="1" ht="15">
      <c r="B980" s="205"/>
      <c r="C980" s="205"/>
      <c r="D980" s="205"/>
      <c r="E980" s="205"/>
      <c r="F980" s="195"/>
      <c r="H980" s="1021"/>
      <c r="I980" s="1021"/>
      <c r="J980" s="1021"/>
      <c r="R980" s="1022"/>
      <c r="S980" s="1022"/>
    </row>
    <row r="981" spans="2:19" s="204" customFormat="1" ht="15">
      <c r="B981" s="205"/>
      <c r="C981" s="205"/>
      <c r="D981" s="205"/>
      <c r="E981" s="205"/>
      <c r="F981" s="195"/>
      <c r="H981" s="1021"/>
      <c r="I981" s="1021"/>
      <c r="J981" s="1021"/>
      <c r="R981" s="1022"/>
      <c r="S981" s="1022"/>
    </row>
    <row r="982" spans="2:19" s="204" customFormat="1" ht="15">
      <c r="B982" s="205"/>
      <c r="C982" s="205"/>
      <c r="D982" s="205"/>
      <c r="E982" s="205"/>
      <c r="F982" s="195"/>
      <c r="H982" s="1021"/>
      <c r="I982" s="1021"/>
      <c r="J982" s="1021"/>
      <c r="R982" s="1022"/>
      <c r="S982" s="1022"/>
    </row>
    <row r="983" spans="2:19" s="204" customFormat="1" ht="15">
      <c r="B983" s="205"/>
      <c r="C983" s="205"/>
      <c r="D983" s="205"/>
      <c r="E983" s="205"/>
      <c r="F983" s="195"/>
      <c r="H983" s="1021"/>
      <c r="I983" s="1021"/>
      <c r="J983" s="1021"/>
      <c r="R983" s="1022"/>
      <c r="S983" s="1022"/>
    </row>
    <row r="984" spans="2:19" s="204" customFormat="1" ht="15">
      <c r="B984" s="205"/>
      <c r="C984" s="205"/>
      <c r="D984" s="205"/>
      <c r="E984" s="205"/>
      <c r="F984" s="195"/>
      <c r="H984" s="1021"/>
      <c r="I984" s="1021"/>
      <c r="J984" s="1021"/>
      <c r="R984" s="1022"/>
      <c r="S984" s="1022"/>
    </row>
    <row r="985" spans="2:19" s="204" customFormat="1" ht="15">
      <c r="B985" s="205"/>
      <c r="C985" s="205"/>
      <c r="D985" s="205"/>
      <c r="E985" s="205"/>
      <c r="F985" s="195"/>
      <c r="H985" s="1021"/>
      <c r="I985" s="1021"/>
      <c r="J985" s="1021"/>
      <c r="R985" s="1022"/>
      <c r="S985" s="1022"/>
    </row>
    <row r="986" spans="2:19" s="204" customFormat="1" ht="15">
      <c r="B986" s="205"/>
      <c r="C986" s="205"/>
      <c r="D986" s="205"/>
      <c r="E986" s="205"/>
      <c r="F986" s="195"/>
      <c r="H986" s="1021"/>
      <c r="I986" s="1021"/>
      <c r="J986" s="1021"/>
      <c r="R986" s="1022"/>
      <c r="S986" s="1022"/>
    </row>
    <row r="987" spans="2:19" s="204" customFormat="1" ht="15">
      <c r="B987" s="205"/>
      <c r="C987" s="205"/>
      <c r="D987" s="205"/>
      <c r="E987" s="205"/>
      <c r="F987" s="195"/>
      <c r="H987" s="1021"/>
      <c r="I987" s="1021"/>
      <c r="J987" s="1021"/>
      <c r="R987" s="1022"/>
      <c r="S987" s="1022"/>
    </row>
    <row r="988" spans="2:19" s="204" customFormat="1" ht="15">
      <c r="B988" s="205"/>
      <c r="C988" s="205"/>
      <c r="D988" s="205"/>
      <c r="E988" s="205"/>
      <c r="F988" s="195"/>
      <c r="H988" s="1021"/>
      <c r="I988" s="1021"/>
      <c r="J988" s="1021"/>
      <c r="R988" s="1022"/>
      <c r="S988" s="1022"/>
    </row>
    <row r="989" spans="2:19" s="204" customFormat="1" ht="15">
      <c r="B989" s="205"/>
      <c r="C989" s="205"/>
      <c r="D989" s="205"/>
      <c r="E989" s="205"/>
      <c r="F989" s="195"/>
      <c r="H989" s="1021"/>
      <c r="I989" s="1021"/>
      <c r="J989" s="1021"/>
      <c r="R989" s="1022"/>
      <c r="S989" s="1022"/>
    </row>
    <row r="990" spans="2:19" s="204" customFormat="1" ht="15">
      <c r="B990" s="205"/>
      <c r="C990" s="205"/>
      <c r="D990" s="205"/>
      <c r="E990" s="205"/>
      <c r="F990" s="195"/>
      <c r="H990" s="1021"/>
      <c r="I990" s="1021"/>
      <c r="J990" s="1021"/>
      <c r="R990" s="1022"/>
      <c r="S990" s="1022"/>
    </row>
    <row r="991" spans="2:19" s="204" customFormat="1" ht="15">
      <c r="B991" s="205"/>
      <c r="C991" s="205"/>
      <c r="D991" s="205"/>
      <c r="E991" s="205"/>
      <c r="F991" s="195"/>
      <c r="H991" s="1021"/>
      <c r="I991" s="1021"/>
      <c r="J991" s="1021"/>
      <c r="R991" s="1022"/>
      <c r="S991" s="1022"/>
    </row>
    <row r="992" spans="2:19" s="204" customFormat="1" ht="15">
      <c r="B992" s="205"/>
      <c r="C992" s="205"/>
      <c r="D992" s="205"/>
      <c r="E992" s="205"/>
      <c r="F992" s="195"/>
      <c r="H992" s="1021"/>
      <c r="I992" s="1021"/>
      <c r="J992" s="1021"/>
      <c r="R992" s="1022"/>
      <c r="S992" s="1022"/>
    </row>
    <row r="993" spans="2:19" s="204" customFormat="1" ht="15">
      <c r="B993" s="205"/>
      <c r="C993" s="205"/>
      <c r="D993" s="205"/>
      <c r="E993" s="205"/>
      <c r="F993" s="195"/>
      <c r="H993" s="1021"/>
      <c r="I993" s="1021"/>
      <c r="J993" s="1021"/>
      <c r="R993" s="1022"/>
      <c r="S993" s="1022"/>
    </row>
    <row r="994" spans="2:19" s="204" customFormat="1" ht="15">
      <c r="B994" s="205"/>
      <c r="C994" s="205"/>
      <c r="D994" s="205"/>
      <c r="E994" s="205"/>
      <c r="F994" s="195"/>
      <c r="H994" s="1021"/>
      <c r="I994" s="1021"/>
      <c r="J994" s="1021"/>
      <c r="R994" s="1022"/>
      <c r="S994" s="1022"/>
    </row>
    <row r="995" spans="2:19" s="204" customFormat="1" ht="15">
      <c r="B995" s="205"/>
      <c r="C995" s="205"/>
      <c r="D995" s="205"/>
      <c r="E995" s="205"/>
      <c r="F995" s="195"/>
      <c r="H995" s="1021"/>
      <c r="I995" s="1021"/>
      <c r="J995" s="1021"/>
      <c r="R995" s="1022"/>
      <c r="S995" s="1022"/>
    </row>
    <row r="996" spans="2:19" s="204" customFormat="1" ht="15">
      <c r="B996" s="205"/>
      <c r="C996" s="205"/>
      <c r="D996" s="205"/>
      <c r="E996" s="205"/>
      <c r="F996" s="195"/>
      <c r="H996" s="1021"/>
      <c r="I996" s="1021"/>
      <c r="J996" s="1021"/>
      <c r="R996" s="1022"/>
      <c r="S996" s="1022"/>
    </row>
    <row r="997" spans="2:19" s="204" customFormat="1" ht="15">
      <c r="B997" s="205"/>
      <c r="C997" s="205"/>
      <c r="D997" s="205"/>
      <c r="E997" s="205"/>
      <c r="F997" s="195"/>
      <c r="H997" s="1021"/>
      <c r="I997" s="1021"/>
      <c r="J997" s="1021"/>
      <c r="R997" s="1022"/>
      <c r="S997" s="1022"/>
    </row>
    <row r="998" spans="2:19" s="204" customFormat="1" ht="15">
      <c r="B998" s="205"/>
      <c r="C998" s="205"/>
      <c r="D998" s="205"/>
      <c r="E998" s="205"/>
      <c r="F998" s="195"/>
      <c r="H998" s="1021"/>
      <c r="I998" s="1021"/>
      <c r="J998" s="1021"/>
      <c r="R998" s="1022"/>
      <c r="S998" s="1022"/>
    </row>
    <row r="999" spans="2:19" s="204" customFormat="1" ht="15">
      <c r="B999" s="205"/>
      <c r="C999" s="205"/>
      <c r="D999" s="205"/>
      <c r="E999" s="205"/>
      <c r="F999" s="195"/>
      <c r="H999" s="1021"/>
      <c r="I999" s="1021"/>
      <c r="J999" s="1021"/>
      <c r="R999" s="1022"/>
      <c r="S999" s="1022"/>
    </row>
    <row r="1000" spans="2:19" s="204" customFormat="1" ht="15">
      <c r="B1000" s="205"/>
      <c r="C1000" s="205"/>
      <c r="D1000" s="205"/>
      <c r="E1000" s="205"/>
      <c r="F1000" s="195"/>
      <c r="H1000" s="1021"/>
      <c r="I1000" s="1021"/>
      <c r="J1000" s="1021"/>
      <c r="R1000" s="1022"/>
      <c r="S1000" s="1022"/>
    </row>
    <row r="1001" spans="2:19" s="204" customFormat="1" ht="15">
      <c r="B1001" s="205"/>
      <c r="C1001" s="205"/>
      <c r="D1001" s="205"/>
      <c r="E1001" s="205"/>
      <c r="F1001" s="195"/>
      <c r="H1001" s="1021"/>
      <c r="I1001" s="1021"/>
      <c r="J1001" s="1021"/>
      <c r="R1001" s="1022"/>
      <c r="S1001" s="1022"/>
    </row>
    <row r="1002" spans="2:19" s="204" customFormat="1" ht="15">
      <c r="B1002" s="205"/>
      <c r="C1002" s="205"/>
      <c r="D1002" s="205"/>
      <c r="E1002" s="205"/>
      <c r="F1002" s="195"/>
      <c r="H1002" s="1021"/>
      <c r="I1002" s="1021"/>
      <c r="J1002" s="1021"/>
      <c r="R1002" s="1022"/>
      <c r="S1002" s="1022"/>
    </row>
    <row r="1003" spans="2:19" s="204" customFormat="1" ht="15">
      <c r="B1003" s="205"/>
      <c r="C1003" s="205"/>
      <c r="D1003" s="205"/>
      <c r="E1003" s="205"/>
      <c r="F1003" s="195"/>
      <c r="H1003" s="1021"/>
      <c r="I1003" s="1021"/>
      <c r="J1003" s="1021"/>
      <c r="R1003" s="1022"/>
      <c r="S1003" s="1022"/>
    </row>
    <row r="1004" spans="2:19" s="204" customFormat="1" ht="15">
      <c r="B1004" s="205"/>
      <c r="C1004" s="205"/>
      <c r="D1004" s="205"/>
      <c r="E1004" s="205"/>
      <c r="F1004" s="195"/>
      <c r="H1004" s="1021"/>
      <c r="I1004" s="1021"/>
      <c r="J1004" s="1021"/>
      <c r="R1004" s="1022"/>
      <c r="S1004" s="1022"/>
    </row>
    <row r="1005" spans="2:19" s="204" customFormat="1" ht="15">
      <c r="B1005" s="205"/>
      <c r="C1005" s="205"/>
      <c r="D1005" s="205"/>
      <c r="E1005" s="205"/>
      <c r="F1005" s="195"/>
      <c r="H1005" s="1021"/>
      <c r="I1005" s="1021"/>
      <c r="J1005" s="1021"/>
      <c r="R1005" s="1022"/>
      <c r="S1005" s="1022"/>
    </row>
    <row r="1006" spans="2:19" s="204" customFormat="1" ht="15">
      <c r="B1006" s="205"/>
      <c r="C1006" s="205"/>
      <c r="D1006" s="205"/>
      <c r="E1006" s="205"/>
      <c r="F1006" s="195"/>
      <c r="H1006" s="1021"/>
      <c r="I1006" s="1021"/>
      <c r="J1006" s="1021"/>
      <c r="R1006" s="1022"/>
      <c r="S1006" s="1022"/>
    </row>
    <row r="1007" spans="2:19" s="204" customFormat="1" ht="15">
      <c r="B1007" s="205"/>
      <c r="C1007" s="205"/>
      <c r="D1007" s="205"/>
      <c r="E1007" s="205"/>
      <c r="F1007" s="195"/>
      <c r="H1007" s="1021"/>
      <c r="I1007" s="1021"/>
      <c r="J1007" s="1021"/>
      <c r="R1007" s="1022"/>
      <c r="S1007" s="1022"/>
    </row>
    <row r="1008" spans="2:19" s="204" customFormat="1" ht="15">
      <c r="B1008" s="205"/>
      <c r="C1008" s="205"/>
      <c r="D1008" s="205"/>
      <c r="E1008" s="205"/>
      <c r="F1008" s="195"/>
      <c r="H1008" s="1021"/>
      <c r="I1008" s="1021"/>
      <c r="J1008" s="1021"/>
      <c r="R1008" s="1022"/>
      <c r="S1008" s="1022"/>
    </row>
    <row r="1009" spans="2:19" s="204" customFormat="1" ht="15">
      <c r="B1009" s="205"/>
      <c r="C1009" s="205"/>
      <c r="D1009" s="205"/>
      <c r="E1009" s="205"/>
      <c r="F1009" s="195"/>
      <c r="H1009" s="1021"/>
      <c r="I1009" s="1021"/>
      <c r="J1009" s="1021"/>
      <c r="R1009" s="1022"/>
      <c r="S1009" s="1022"/>
    </row>
    <row r="1010" spans="2:19" s="204" customFormat="1" ht="15">
      <c r="B1010" s="205"/>
      <c r="C1010" s="205"/>
      <c r="D1010" s="205"/>
      <c r="E1010" s="205"/>
      <c r="F1010" s="195"/>
      <c r="H1010" s="1021"/>
      <c r="I1010" s="1021"/>
      <c r="J1010" s="1021"/>
      <c r="R1010" s="1022"/>
      <c r="S1010" s="1022"/>
    </row>
    <row r="1011" spans="2:19" s="204" customFormat="1" ht="15">
      <c r="B1011" s="205"/>
      <c r="C1011" s="205"/>
      <c r="D1011" s="205"/>
      <c r="E1011" s="205"/>
      <c r="F1011" s="195"/>
      <c r="H1011" s="1021"/>
      <c r="I1011" s="1021"/>
      <c r="J1011" s="1021"/>
      <c r="R1011" s="1022"/>
      <c r="S1011" s="1022"/>
    </row>
    <row r="1012" spans="2:19" s="204" customFormat="1" ht="15">
      <c r="B1012" s="205"/>
      <c r="C1012" s="205"/>
      <c r="D1012" s="205"/>
      <c r="E1012" s="205"/>
      <c r="F1012" s="195"/>
      <c r="H1012" s="1021"/>
      <c r="I1012" s="1021"/>
      <c r="J1012" s="1021"/>
      <c r="R1012" s="1022"/>
      <c r="S1012" s="1022"/>
    </row>
    <row r="1013" spans="2:19" s="204" customFormat="1" ht="15">
      <c r="B1013" s="205"/>
      <c r="C1013" s="205"/>
      <c r="D1013" s="205"/>
      <c r="E1013" s="205"/>
      <c r="F1013" s="195"/>
      <c r="H1013" s="1021"/>
      <c r="I1013" s="1021"/>
      <c r="J1013" s="1021"/>
      <c r="R1013" s="1022"/>
      <c r="S1013" s="1022"/>
    </row>
    <row r="1014" spans="2:19" s="204" customFormat="1" ht="15">
      <c r="B1014" s="205"/>
      <c r="C1014" s="205"/>
      <c r="D1014" s="205"/>
      <c r="E1014" s="205"/>
      <c r="F1014" s="195"/>
      <c r="H1014" s="1021"/>
      <c r="I1014" s="1021"/>
      <c r="J1014" s="1021"/>
      <c r="R1014" s="1022"/>
      <c r="S1014" s="1022"/>
    </row>
    <row r="1015" spans="2:19" s="204" customFormat="1" ht="15">
      <c r="B1015" s="205"/>
      <c r="C1015" s="205"/>
      <c r="D1015" s="205"/>
      <c r="E1015" s="205"/>
      <c r="F1015" s="195"/>
      <c r="H1015" s="1021"/>
      <c r="I1015" s="1021"/>
      <c r="J1015" s="1021"/>
      <c r="R1015" s="1022"/>
      <c r="S1015" s="1022"/>
    </row>
    <row r="1016" spans="2:19" s="204" customFormat="1" ht="15">
      <c r="B1016" s="205"/>
      <c r="C1016" s="205"/>
      <c r="D1016" s="205"/>
      <c r="E1016" s="205"/>
      <c r="F1016" s="195"/>
      <c r="H1016" s="1021"/>
      <c r="I1016" s="1021"/>
      <c r="J1016" s="1021"/>
      <c r="R1016" s="1022"/>
      <c r="S1016" s="1022"/>
    </row>
    <row r="1017" spans="2:19" s="204" customFormat="1" ht="15">
      <c r="B1017" s="205"/>
      <c r="C1017" s="205"/>
      <c r="D1017" s="205"/>
      <c r="E1017" s="205"/>
      <c r="F1017" s="195"/>
      <c r="H1017" s="1021"/>
      <c r="I1017" s="1021"/>
      <c r="J1017" s="1021"/>
      <c r="R1017" s="1022"/>
      <c r="S1017" s="1022"/>
    </row>
    <row r="1018" spans="2:19" s="204" customFormat="1" ht="15">
      <c r="B1018" s="205"/>
      <c r="C1018" s="205"/>
      <c r="D1018" s="205"/>
      <c r="E1018" s="205"/>
      <c r="F1018" s="195"/>
      <c r="H1018" s="1021"/>
      <c r="I1018" s="1021"/>
      <c r="J1018" s="1021"/>
      <c r="R1018" s="1022"/>
      <c r="S1018" s="1022"/>
    </row>
    <row r="1019" spans="2:19" s="204" customFormat="1" ht="15">
      <c r="B1019" s="205"/>
      <c r="C1019" s="205"/>
      <c r="D1019" s="205"/>
      <c r="E1019" s="205"/>
      <c r="F1019" s="195"/>
      <c r="H1019" s="1021"/>
      <c r="I1019" s="1021"/>
      <c r="J1019" s="1021"/>
      <c r="R1019" s="1022"/>
      <c r="S1019" s="1022"/>
    </row>
    <row r="1020" spans="2:19" s="204" customFormat="1" ht="15">
      <c r="B1020" s="205"/>
      <c r="C1020" s="205"/>
      <c r="D1020" s="205"/>
      <c r="E1020" s="205"/>
      <c r="F1020" s="195"/>
      <c r="H1020" s="1021"/>
      <c r="I1020" s="1021"/>
      <c r="J1020" s="1021"/>
      <c r="R1020" s="1022"/>
      <c r="S1020" s="1022"/>
    </row>
    <row r="1021" spans="2:19" s="204" customFormat="1" ht="15">
      <c r="B1021" s="205"/>
      <c r="C1021" s="205"/>
      <c r="D1021" s="205"/>
      <c r="E1021" s="205"/>
      <c r="F1021" s="195"/>
      <c r="H1021" s="1021"/>
      <c r="I1021" s="1021"/>
      <c r="J1021" s="1021"/>
      <c r="R1021" s="1022"/>
      <c r="S1021" s="1022"/>
    </row>
    <row r="1022" spans="2:19" s="204" customFormat="1" ht="15">
      <c r="B1022" s="205"/>
      <c r="C1022" s="205"/>
      <c r="D1022" s="205"/>
      <c r="E1022" s="205"/>
      <c r="F1022" s="195"/>
      <c r="H1022" s="1021"/>
      <c r="I1022" s="1021"/>
      <c r="J1022" s="1021"/>
      <c r="R1022" s="1022"/>
      <c r="S1022" s="1022"/>
    </row>
    <row r="1023" spans="2:19" s="204" customFormat="1" ht="15">
      <c r="B1023" s="205"/>
      <c r="C1023" s="205"/>
      <c r="D1023" s="205"/>
      <c r="E1023" s="205"/>
      <c r="F1023" s="195"/>
      <c r="H1023" s="1021"/>
      <c r="I1023" s="1021"/>
      <c r="J1023" s="1021"/>
      <c r="R1023" s="1022"/>
      <c r="S1023" s="1022"/>
    </row>
    <row r="1024" spans="2:19" s="204" customFormat="1" ht="15">
      <c r="B1024" s="205"/>
      <c r="C1024" s="205"/>
      <c r="D1024" s="205"/>
      <c r="E1024" s="205"/>
      <c r="F1024" s="195"/>
      <c r="H1024" s="1021"/>
      <c r="I1024" s="1021"/>
      <c r="J1024" s="1021"/>
      <c r="R1024" s="1022"/>
      <c r="S1024" s="1022"/>
    </row>
    <row r="1025" spans="2:19" s="204" customFormat="1" ht="15">
      <c r="B1025" s="205"/>
      <c r="C1025" s="205"/>
      <c r="D1025" s="205"/>
      <c r="E1025" s="205"/>
      <c r="F1025" s="195"/>
      <c r="H1025" s="1021"/>
      <c r="I1025" s="1021"/>
      <c r="J1025" s="1021"/>
      <c r="R1025" s="1022"/>
      <c r="S1025" s="1022"/>
    </row>
    <row r="1026" spans="2:19" s="204" customFormat="1" ht="15">
      <c r="B1026" s="205"/>
      <c r="C1026" s="205"/>
      <c r="D1026" s="205"/>
      <c r="E1026" s="205"/>
      <c r="F1026" s="195"/>
      <c r="H1026" s="1021"/>
      <c r="I1026" s="1021"/>
      <c r="J1026" s="1021"/>
      <c r="R1026" s="1022"/>
      <c r="S1026" s="1022"/>
    </row>
    <row r="1027" spans="2:19" s="204" customFormat="1" ht="15">
      <c r="B1027" s="205"/>
      <c r="C1027" s="205"/>
      <c r="D1027" s="205"/>
      <c r="E1027" s="205"/>
      <c r="F1027" s="195"/>
      <c r="H1027" s="1021"/>
      <c r="I1027" s="1021"/>
      <c r="J1027" s="1021"/>
      <c r="R1027" s="1022"/>
      <c r="S1027" s="1022"/>
    </row>
    <row r="1028" spans="2:19" s="204" customFormat="1" ht="15">
      <c r="B1028" s="205"/>
      <c r="C1028" s="205"/>
      <c r="D1028" s="205"/>
      <c r="E1028" s="205"/>
      <c r="F1028" s="195"/>
      <c r="H1028" s="1021"/>
      <c r="I1028" s="1021"/>
      <c r="J1028" s="1021"/>
      <c r="R1028" s="1022"/>
      <c r="S1028" s="1022"/>
    </row>
    <row r="1029" spans="2:19" s="204" customFormat="1" ht="15">
      <c r="B1029" s="205"/>
      <c r="C1029" s="205"/>
      <c r="D1029" s="205"/>
      <c r="E1029" s="205"/>
      <c r="F1029" s="195"/>
      <c r="H1029" s="1021"/>
      <c r="I1029" s="1021"/>
      <c r="J1029" s="1021"/>
      <c r="R1029" s="1022"/>
      <c r="S1029" s="1022"/>
    </row>
    <row r="1030" spans="2:19" s="204" customFormat="1" ht="15">
      <c r="B1030" s="205"/>
      <c r="C1030" s="205"/>
      <c r="D1030" s="205"/>
      <c r="E1030" s="205"/>
      <c r="F1030" s="195"/>
      <c r="H1030" s="1021"/>
      <c r="I1030" s="1021"/>
      <c r="J1030" s="1021"/>
      <c r="R1030" s="1022"/>
      <c r="S1030" s="1022"/>
    </row>
    <row r="1031" spans="2:19" s="204" customFormat="1" ht="15">
      <c r="B1031" s="205"/>
      <c r="C1031" s="205"/>
      <c r="D1031" s="205"/>
      <c r="E1031" s="205"/>
      <c r="F1031" s="195"/>
      <c r="H1031" s="1021"/>
      <c r="I1031" s="1021"/>
      <c r="J1031" s="1021"/>
      <c r="R1031" s="1022"/>
      <c r="S1031" s="1022"/>
    </row>
    <row r="1032" spans="2:19" s="204" customFormat="1" ht="15">
      <c r="B1032" s="205"/>
      <c r="C1032" s="205"/>
      <c r="D1032" s="205"/>
      <c r="E1032" s="205"/>
      <c r="F1032" s="195"/>
      <c r="H1032" s="1021"/>
      <c r="I1032" s="1021"/>
      <c r="J1032" s="1021"/>
      <c r="R1032" s="1022"/>
      <c r="S1032" s="1022"/>
    </row>
    <row r="1033" spans="2:19" s="204" customFormat="1" ht="15">
      <c r="B1033" s="205"/>
      <c r="C1033" s="205"/>
      <c r="D1033" s="205"/>
      <c r="E1033" s="205"/>
      <c r="F1033" s="195"/>
      <c r="H1033" s="1021"/>
      <c r="I1033" s="1021"/>
      <c r="J1033" s="1021"/>
      <c r="R1033" s="1022"/>
      <c r="S1033" s="1022"/>
    </row>
    <row r="1034" spans="2:19" s="204" customFormat="1" ht="15">
      <c r="B1034" s="205"/>
      <c r="C1034" s="205"/>
      <c r="D1034" s="205"/>
      <c r="E1034" s="205"/>
      <c r="F1034" s="195"/>
      <c r="H1034" s="1021"/>
      <c r="I1034" s="1021"/>
      <c r="J1034" s="1021"/>
      <c r="R1034" s="1022"/>
      <c r="S1034" s="1022"/>
    </row>
    <row r="1035" spans="2:19" s="204" customFormat="1" ht="15">
      <c r="B1035" s="205"/>
      <c r="C1035" s="205"/>
      <c r="D1035" s="205"/>
      <c r="E1035" s="205"/>
      <c r="F1035" s="195"/>
      <c r="H1035" s="1021"/>
      <c r="I1035" s="1021"/>
      <c r="J1035" s="1021"/>
      <c r="R1035" s="1022"/>
      <c r="S1035" s="1022"/>
    </row>
    <row r="1036" spans="2:19" s="204" customFormat="1" ht="15">
      <c r="B1036" s="205"/>
      <c r="C1036" s="205"/>
      <c r="D1036" s="205"/>
      <c r="E1036" s="205"/>
      <c r="F1036" s="195"/>
      <c r="H1036" s="1021"/>
      <c r="I1036" s="1021"/>
      <c r="J1036" s="1021"/>
      <c r="R1036" s="1022"/>
      <c r="S1036" s="1022"/>
    </row>
    <row r="1037" spans="2:19" s="204" customFormat="1" ht="15">
      <c r="B1037" s="205"/>
      <c r="C1037" s="205"/>
      <c r="D1037" s="205"/>
      <c r="E1037" s="205"/>
      <c r="F1037" s="195"/>
      <c r="H1037" s="1021"/>
      <c r="I1037" s="1021"/>
      <c r="J1037" s="1021"/>
      <c r="R1037" s="1022"/>
      <c r="S1037" s="1022"/>
    </row>
    <row r="1038" spans="2:19" s="204" customFormat="1" ht="15">
      <c r="B1038" s="205"/>
      <c r="C1038" s="205"/>
      <c r="D1038" s="205"/>
      <c r="E1038" s="205"/>
      <c r="F1038" s="195"/>
      <c r="H1038" s="1021"/>
      <c r="I1038" s="1021"/>
      <c r="J1038" s="1021"/>
      <c r="R1038" s="1022"/>
      <c r="S1038" s="1022"/>
    </row>
    <row r="1039" spans="2:19" s="204" customFormat="1" ht="15">
      <c r="B1039" s="205"/>
      <c r="C1039" s="205"/>
      <c r="D1039" s="205"/>
      <c r="E1039" s="205"/>
      <c r="F1039" s="195"/>
      <c r="H1039" s="1021"/>
      <c r="I1039" s="1021"/>
      <c r="J1039" s="1021"/>
      <c r="R1039" s="1022"/>
      <c r="S1039" s="1022"/>
    </row>
    <row r="1040" spans="2:19" s="204" customFormat="1" ht="15">
      <c r="B1040" s="205"/>
      <c r="C1040" s="205"/>
      <c r="D1040" s="205"/>
      <c r="E1040" s="205"/>
      <c r="F1040" s="195"/>
      <c r="H1040" s="1021"/>
      <c r="I1040" s="1021"/>
      <c r="J1040" s="1021"/>
      <c r="R1040" s="1022"/>
      <c r="S1040" s="1022"/>
    </row>
    <row r="1041" spans="2:19" s="204" customFormat="1" ht="15">
      <c r="B1041" s="205"/>
      <c r="C1041" s="205"/>
      <c r="D1041" s="205"/>
      <c r="E1041" s="205"/>
      <c r="F1041" s="195"/>
      <c r="H1041" s="1021"/>
      <c r="I1041" s="1021"/>
      <c r="J1041" s="1021"/>
      <c r="R1041" s="1022"/>
      <c r="S1041" s="1022"/>
    </row>
    <row r="1042" spans="2:19" s="204" customFormat="1" ht="15">
      <c r="B1042" s="205"/>
      <c r="C1042" s="205"/>
      <c r="D1042" s="205"/>
      <c r="E1042" s="205"/>
      <c r="F1042" s="195"/>
      <c r="H1042" s="1021"/>
      <c r="I1042" s="1021"/>
      <c r="J1042" s="1021"/>
      <c r="R1042" s="1022"/>
      <c r="S1042" s="1022"/>
    </row>
    <row r="1043" spans="2:19" s="204" customFormat="1" ht="15">
      <c r="B1043" s="205"/>
      <c r="C1043" s="205"/>
      <c r="D1043" s="205"/>
      <c r="E1043" s="205"/>
      <c r="F1043" s="195"/>
      <c r="H1043" s="1021"/>
      <c r="I1043" s="1021"/>
      <c r="J1043" s="1021"/>
      <c r="R1043" s="1022"/>
      <c r="S1043" s="1022"/>
    </row>
    <row r="1044" spans="2:19" s="204" customFormat="1" ht="15">
      <c r="B1044" s="205"/>
      <c r="C1044" s="205"/>
      <c r="D1044" s="205"/>
      <c r="E1044" s="205"/>
      <c r="F1044" s="195"/>
      <c r="H1044" s="1021"/>
      <c r="I1044" s="1021"/>
      <c r="J1044" s="1021"/>
      <c r="R1044" s="1022"/>
      <c r="S1044" s="1022"/>
    </row>
    <row r="1045" spans="2:19" s="204" customFormat="1" ht="15">
      <c r="B1045" s="205"/>
      <c r="C1045" s="205"/>
      <c r="D1045" s="205"/>
      <c r="E1045" s="205"/>
      <c r="F1045" s="195"/>
      <c r="H1045" s="1021"/>
      <c r="I1045" s="1021"/>
      <c r="J1045" s="1021"/>
      <c r="R1045" s="1022"/>
      <c r="S1045" s="1022"/>
    </row>
    <row r="1046" spans="2:19" s="204" customFormat="1" ht="15">
      <c r="B1046" s="205"/>
      <c r="C1046" s="205"/>
      <c r="D1046" s="205"/>
      <c r="E1046" s="205"/>
      <c r="F1046" s="195"/>
      <c r="H1046" s="1021"/>
      <c r="I1046" s="1021"/>
      <c r="J1046" s="1021"/>
      <c r="R1046" s="1022"/>
      <c r="S1046" s="1022"/>
    </row>
    <row r="1047" spans="2:19" s="204" customFormat="1" ht="15">
      <c r="B1047" s="205"/>
      <c r="C1047" s="205"/>
      <c r="D1047" s="205"/>
      <c r="E1047" s="205"/>
      <c r="F1047" s="195"/>
      <c r="H1047" s="1021"/>
      <c r="I1047" s="1021"/>
      <c r="J1047" s="1021"/>
      <c r="R1047" s="1022"/>
      <c r="S1047" s="1022"/>
    </row>
    <row r="1048" spans="2:19" s="204" customFormat="1" ht="15">
      <c r="B1048" s="205"/>
      <c r="C1048" s="205"/>
      <c r="D1048" s="205"/>
      <c r="E1048" s="205"/>
      <c r="F1048" s="195"/>
      <c r="H1048" s="1021"/>
      <c r="I1048" s="1021"/>
      <c r="J1048" s="1021"/>
      <c r="R1048" s="1022"/>
      <c r="S1048" s="1022"/>
    </row>
    <row r="1049" spans="2:19" s="204" customFormat="1" ht="15">
      <c r="B1049" s="205"/>
      <c r="C1049" s="205"/>
      <c r="D1049" s="205"/>
      <c r="E1049" s="205"/>
      <c r="F1049" s="195"/>
      <c r="H1049" s="1021"/>
      <c r="I1049" s="1021"/>
      <c r="J1049" s="1021"/>
      <c r="R1049" s="1022"/>
      <c r="S1049" s="1022"/>
    </row>
    <row r="1050" spans="2:19" s="204" customFormat="1" ht="15">
      <c r="B1050" s="205"/>
      <c r="C1050" s="205"/>
      <c r="D1050" s="205"/>
      <c r="E1050" s="205"/>
      <c r="F1050" s="195"/>
      <c r="H1050" s="1021"/>
      <c r="I1050" s="1021"/>
      <c r="J1050" s="1021"/>
      <c r="R1050" s="1022"/>
      <c r="S1050" s="1022"/>
    </row>
    <row r="1051" spans="2:19" s="204" customFormat="1" ht="15">
      <c r="B1051" s="205"/>
      <c r="C1051" s="205"/>
      <c r="D1051" s="205"/>
      <c r="E1051" s="205"/>
      <c r="F1051" s="195"/>
      <c r="H1051" s="1021"/>
      <c r="I1051" s="1021"/>
      <c r="J1051" s="1021"/>
      <c r="R1051" s="1022"/>
      <c r="S1051" s="1022"/>
    </row>
    <row r="1052" spans="2:19" s="204" customFormat="1" ht="15">
      <c r="B1052" s="205"/>
      <c r="C1052" s="205"/>
      <c r="D1052" s="205"/>
      <c r="E1052" s="205"/>
      <c r="F1052" s="195"/>
      <c r="H1052" s="1021"/>
      <c r="I1052" s="1021"/>
      <c r="J1052" s="1021"/>
      <c r="R1052" s="1022"/>
      <c r="S1052" s="1022"/>
    </row>
    <row r="1053" spans="2:19" s="204" customFormat="1" ht="15">
      <c r="B1053" s="205"/>
      <c r="C1053" s="205"/>
      <c r="D1053" s="205"/>
      <c r="E1053" s="205"/>
      <c r="F1053" s="195"/>
      <c r="H1053" s="1021"/>
      <c r="I1053" s="1021"/>
      <c r="J1053" s="1021"/>
      <c r="R1053" s="1022"/>
      <c r="S1053" s="1022"/>
    </row>
    <row r="1054" spans="2:19" s="204" customFormat="1" ht="15">
      <c r="B1054" s="205"/>
      <c r="C1054" s="205"/>
      <c r="D1054" s="205"/>
      <c r="E1054" s="205"/>
      <c r="F1054" s="195"/>
      <c r="H1054" s="1021"/>
      <c r="I1054" s="1021"/>
      <c r="J1054" s="1021"/>
      <c r="R1054" s="1022"/>
      <c r="S1054" s="1022"/>
    </row>
    <row r="1055" spans="2:19" s="204" customFormat="1" ht="15">
      <c r="B1055" s="205"/>
      <c r="C1055" s="205"/>
      <c r="D1055" s="205"/>
      <c r="E1055" s="205"/>
      <c r="F1055" s="195"/>
      <c r="H1055" s="1021"/>
      <c r="I1055" s="1021"/>
      <c r="J1055" s="1021"/>
      <c r="R1055" s="1022"/>
      <c r="S1055" s="1022"/>
    </row>
    <row r="1056" spans="2:19" s="204" customFormat="1" ht="15">
      <c r="B1056" s="205"/>
      <c r="C1056" s="205"/>
      <c r="D1056" s="205"/>
      <c r="E1056" s="205"/>
      <c r="F1056" s="195"/>
      <c r="H1056" s="1021"/>
      <c r="I1056" s="1021"/>
      <c r="J1056" s="1021"/>
      <c r="R1056" s="1022"/>
      <c r="S1056" s="1022"/>
    </row>
    <row r="1057" spans="2:19" s="204" customFormat="1" ht="15">
      <c r="B1057" s="205"/>
      <c r="C1057" s="205"/>
      <c r="D1057" s="205"/>
      <c r="E1057" s="205"/>
      <c r="F1057" s="195"/>
      <c r="H1057" s="1021"/>
      <c r="I1057" s="1021"/>
      <c r="J1057" s="1021"/>
      <c r="R1057" s="1022"/>
      <c r="S1057" s="1022"/>
    </row>
    <row r="1058" spans="2:19" s="204" customFormat="1" ht="15">
      <c r="B1058" s="205"/>
      <c r="C1058" s="205"/>
      <c r="D1058" s="205"/>
      <c r="E1058" s="205"/>
      <c r="F1058" s="195"/>
      <c r="H1058" s="1021"/>
      <c r="I1058" s="1021"/>
      <c r="J1058" s="1021"/>
      <c r="R1058" s="1022"/>
      <c r="S1058" s="1022"/>
    </row>
    <row r="1059" spans="2:19" s="204" customFormat="1" ht="15">
      <c r="B1059" s="205"/>
      <c r="C1059" s="205"/>
      <c r="D1059" s="205"/>
      <c r="E1059" s="205"/>
      <c r="F1059" s="195"/>
      <c r="H1059" s="1021"/>
      <c r="I1059" s="1021"/>
      <c r="J1059" s="1021"/>
      <c r="R1059" s="1022"/>
      <c r="S1059" s="1022"/>
    </row>
    <row r="1060" spans="2:19" s="204" customFormat="1" ht="15">
      <c r="B1060" s="205"/>
      <c r="C1060" s="205"/>
      <c r="D1060" s="205"/>
      <c r="E1060" s="205"/>
      <c r="F1060" s="195"/>
      <c r="H1060" s="1021"/>
      <c r="I1060" s="1021"/>
      <c r="J1060" s="1021"/>
      <c r="R1060" s="1022"/>
      <c r="S1060" s="1022"/>
    </row>
    <row r="1061" spans="2:19" s="204" customFormat="1" ht="15">
      <c r="B1061" s="205"/>
      <c r="C1061" s="205"/>
      <c r="D1061" s="205"/>
      <c r="E1061" s="205"/>
      <c r="F1061" s="195"/>
      <c r="H1061" s="1021"/>
      <c r="I1061" s="1021"/>
      <c r="J1061" s="1021"/>
      <c r="R1061" s="1022"/>
      <c r="S1061" s="1022"/>
    </row>
    <row r="1062" spans="2:19" s="204" customFormat="1" ht="15">
      <c r="B1062" s="205"/>
      <c r="C1062" s="205"/>
      <c r="D1062" s="205"/>
      <c r="E1062" s="205"/>
      <c r="F1062" s="195"/>
      <c r="H1062" s="1021"/>
      <c r="I1062" s="1021"/>
      <c r="J1062" s="1021"/>
      <c r="R1062" s="1022"/>
      <c r="S1062" s="1022"/>
    </row>
    <row r="1063" spans="2:19" s="204" customFormat="1" ht="15">
      <c r="B1063" s="205"/>
      <c r="C1063" s="205"/>
      <c r="D1063" s="205"/>
      <c r="E1063" s="205"/>
      <c r="F1063" s="195"/>
      <c r="H1063" s="1021"/>
      <c r="I1063" s="1021"/>
      <c r="J1063" s="1021"/>
      <c r="R1063" s="1022"/>
      <c r="S1063" s="1022"/>
    </row>
    <row r="1064" spans="2:19" s="204" customFormat="1" ht="15">
      <c r="B1064" s="205"/>
      <c r="C1064" s="205"/>
      <c r="D1064" s="205"/>
      <c r="E1064" s="205"/>
      <c r="F1064" s="195"/>
      <c r="H1064" s="1021"/>
      <c r="I1064" s="1021"/>
      <c r="J1064" s="1021"/>
      <c r="R1064" s="1022"/>
      <c r="S1064" s="1022"/>
    </row>
    <row r="1065" spans="2:19" s="204" customFormat="1" ht="15">
      <c r="B1065" s="205"/>
      <c r="C1065" s="205"/>
      <c r="D1065" s="205"/>
      <c r="E1065" s="205"/>
      <c r="F1065" s="195"/>
      <c r="H1065" s="1021"/>
      <c r="I1065" s="1021"/>
      <c r="J1065" s="1021"/>
      <c r="R1065" s="1022"/>
      <c r="S1065" s="1022"/>
    </row>
    <row r="1066" spans="2:19" s="204" customFormat="1" ht="15">
      <c r="B1066" s="205"/>
      <c r="C1066" s="205"/>
      <c r="D1066" s="205"/>
      <c r="E1066" s="205"/>
      <c r="F1066" s="195"/>
      <c r="H1066" s="1021"/>
      <c r="I1066" s="1021"/>
      <c r="J1066" s="1021"/>
      <c r="R1066" s="1022"/>
      <c r="S1066" s="1022"/>
    </row>
    <row r="1067" spans="2:19" s="204" customFormat="1" ht="15">
      <c r="B1067" s="205"/>
      <c r="C1067" s="205"/>
      <c r="D1067" s="205"/>
      <c r="E1067" s="205"/>
      <c r="F1067" s="195"/>
      <c r="H1067" s="1021"/>
      <c r="I1067" s="1021"/>
      <c r="J1067" s="1021"/>
      <c r="R1067" s="1022"/>
      <c r="S1067" s="1022"/>
    </row>
    <row r="1068" spans="2:19" s="204" customFormat="1" ht="15">
      <c r="B1068" s="205"/>
      <c r="C1068" s="205"/>
      <c r="D1068" s="205"/>
      <c r="E1068" s="205"/>
      <c r="F1068" s="195"/>
      <c r="H1068" s="1021"/>
      <c r="I1068" s="1021"/>
      <c r="J1068" s="1021"/>
      <c r="R1068" s="1022"/>
      <c r="S1068" s="1022"/>
    </row>
    <row r="1069" spans="2:19" s="204" customFormat="1" ht="15">
      <c r="B1069" s="205"/>
      <c r="C1069" s="205"/>
      <c r="D1069" s="205"/>
      <c r="E1069" s="205"/>
      <c r="F1069" s="195"/>
      <c r="H1069" s="1021"/>
      <c r="I1069" s="1021"/>
      <c r="J1069" s="1021"/>
      <c r="R1069" s="1022"/>
      <c r="S1069" s="1022"/>
    </row>
    <row r="1070" spans="2:19" s="204" customFormat="1" ht="15">
      <c r="B1070" s="205"/>
      <c r="C1070" s="205"/>
      <c r="D1070" s="205"/>
      <c r="E1070" s="205"/>
      <c r="F1070" s="195"/>
      <c r="H1070" s="1021"/>
      <c r="I1070" s="1021"/>
      <c r="J1070" s="1021"/>
      <c r="R1070" s="1022"/>
      <c r="S1070" s="1022"/>
    </row>
    <row r="1071" spans="2:19" s="204" customFormat="1" ht="15">
      <c r="B1071" s="205"/>
      <c r="C1071" s="205"/>
      <c r="D1071" s="205"/>
      <c r="E1071" s="205"/>
      <c r="F1071" s="195"/>
      <c r="H1071" s="1021"/>
      <c r="I1071" s="1021"/>
      <c r="J1071" s="1021"/>
      <c r="R1071" s="1022"/>
      <c r="S1071" s="1022"/>
    </row>
    <row r="1072" spans="2:19" s="204" customFormat="1" ht="15">
      <c r="B1072" s="205"/>
      <c r="C1072" s="205"/>
      <c r="D1072" s="205"/>
      <c r="E1072" s="205"/>
      <c r="F1072" s="195"/>
      <c r="H1072" s="1021"/>
      <c r="I1072" s="1021"/>
      <c r="J1072" s="1021"/>
      <c r="R1072" s="1022"/>
      <c r="S1072" s="1022"/>
    </row>
    <row r="1073" spans="2:19" s="204" customFormat="1" ht="15">
      <c r="B1073" s="205"/>
      <c r="C1073" s="205"/>
      <c r="D1073" s="205"/>
      <c r="E1073" s="205"/>
      <c r="F1073" s="195"/>
      <c r="H1073" s="1021"/>
      <c r="I1073" s="1021"/>
      <c r="J1073" s="1021"/>
      <c r="R1073" s="1022"/>
      <c r="S1073" s="1022"/>
    </row>
    <row r="1074" spans="2:19" s="204" customFormat="1" ht="15">
      <c r="B1074" s="205"/>
      <c r="C1074" s="205"/>
      <c r="D1074" s="205"/>
      <c r="E1074" s="205"/>
      <c r="F1074" s="195"/>
      <c r="H1074" s="1021"/>
      <c r="I1074" s="1021"/>
      <c r="J1074" s="1021"/>
      <c r="R1074" s="1022"/>
      <c r="S1074" s="1022"/>
    </row>
    <row r="1075" spans="2:19" s="204" customFormat="1" ht="15">
      <c r="B1075" s="205"/>
      <c r="C1075" s="205"/>
      <c r="D1075" s="205"/>
      <c r="E1075" s="205"/>
      <c r="F1075" s="195"/>
      <c r="H1075" s="1021"/>
      <c r="I1075" s="1021"/>
      <c r="J1075" s="1021"/>
      <c r="R1075" s="1022"/>
      <c r="S1075" s="1022"/>
    </row>
    <row r="1076" spans="2:19" s="204" customFormat="1" ht="15">
      <c r="B1076" s="205"/>
      <c r="C1076" s="205"/>
      <c r="D1076" s="205"/>
      <c r="E1076" s="205"/>
      <c r="F1076" s="195"/>
      <c r="H1076" s="1021"/>
      <c r="I1076" s="1021"/>
      <c r="J1076" s="1021"/>
      <c r="R1076" s="1022"/>
      <c r="S1076" s="1022"/>
    </row>
    <row r="1077" spans="2:19" s="204" customFormat="1" ht="15">
      <c r="B1077" s="205"/>
      <c r="C1077" s="205"/>
      <c r="D1077" s="205"/>
      <c r="E1077" s="205"/>
      <c r="F1077" s="195"/>
      <c r="H1077" s="1021"/>
      <c r="I1077" s="1021"/>
      <c r="J1077" s="1021"/>
      <c r="R1077" s="1022"/>
      <c r="S1077" s="1022"/>
    </row>
    <row r="1078" spans="2:19" s="204" customFormat="1" ht="15">
      <c r="B1078" s="205"/>
      <c r="C1078" s="205"/>
      <c r="D1078" s="205"/>
      <c r="E1078" s="205"/>
      <c r="F1078" s="195"/>
      <c r="H1078" s="1021"/>
      <c r="I1078" s="1021"/>
      <c r="J1078" s="1021"/>
      <c r="R1078" s="1022"/>
      <c r="S1078" s="1022"/>
    </row>
    <row r="1079" spans="2:19" s="204" customFormat="1" ht="15">
      <c r="B1079" s="205"/>
      <c r="C1079" s="205"/>
      <c r="D1079" s="205"/>
      <c r="E1079" s="205"/>
      <c r="F1079" s="195"/>
      <c r="H1079" s="1021"/>
      <c r="I1079" s="1021"/>
      <c r="J1079" s="1021"/>
      <c r="R1079" s="1022"/>
      <c r="S1079" s="1022"/>
    </row>
    <row r="1080" spans="2:19" s="204" customFormat="1" ht="15">
      <c r="B1080" s="205"/>
      <c r="C1080" s="205"/>
      <c r="D1080" s="205"/>
      <c r="E1080" s="205"/>
      <c r="F1080" s="195"/>
      <c r="H1080" s="1021"/>
      <c r="I1080" s="1021"/>
      <c r="J1080" s="1021"/>
      <c r="R1080" s="1022"/>
      <c r="S1080" s="1022"/>
    </row>
    <row r="1081" spans="2:19" s="204" customFormat="1" ht="15">
      <c r="B1081" s="205"/>
      <c r="C1081" s="205"/>
      <c r="D1081" s="205"/>
      <c r="E1081" s="205"/>
      <c r="F1081" s="195"/>
      <c r="H1081" s="1021"/>
      <c r="I1081" s="1021"/>
      <c r="J1081" s="1021"/>
      <c r="R1081" s="1022"/>
      <c r="S1081" s="1022"/>
    </row>
    <row r="1082" spans="2:19" s="204" customFormat="1" ht="15">
      <c r="B1082" s="205"/>
      <c r="C1082" s="205"/>
      <c r="D1082" s="205"/>
      <c r="E1082" s="205"/>
      <c r="F1082" s="195"/>
      <c r="H1082" s="1021"/>
      <c r="I1082" s="1021"/>
      <c r="J1082" s="1021"/>
      <c r="R1082" s="1022"/>
      <c r="S1082" s="1022"/>
    </row>
    <row r="1083" spans="2:19" s="204" customFormat="1" ht="15">
      <c r="B1083" s="205"/>
      <c r="C1083" s="205"/>
      <c r="D1083" s="205"/>
      <c r="E1083" s="205"/>
      <c r="F1083" s="195"/>
      <c r="H1083" s="1021"/>
      <c r="I1083" s="1021"/>
      <c r="J1083" s="1021"/>
      <c r="R1083" s="1022"/>
      <c r="S1083" s="1022"/>
    </row>
    <row r="1084" spans="2:19" s="204" customFormat="1" ht="15">
      <c r="B1084" s="205"/>
      <c r="C1084" s="205"/>
      <c r="D1084" s="205"/>
      <c r="E1084" s="205"/>
      <c r="F1084" s="195"/>
      <c r="H1084" s="1021"/>
      <c r="I1084" s="1021"/>
      <c r="J1084" s="1021"/>
      <c r="R1084" s="1022"/>
      <c r="S1084" s="1022"/>
    </row>
    <row r="1085" spans="2:19" s="204" customFormat="1" ht="15">
      <c r="B1085" s="205"/>
      <c r="C1085" s="205"/>
      <c r="D1085" s="205"/>
      <c r="E1085" s="205"/>
      <c r="F1085" s="195"/>
      <c r="H1085" s="1021"/>
      <c r="I1085" s="1021"/>
      <c r="J1085" s="1021"/>
      <c r="R1085" s="1022"/>
      <c r="S1085" s="1022"/>
    </row>
    <row r="1086" spans="2:19" s="204" customFormat="1" ht="15">
      <c r="B1086" s="205"/>
      <c r="C1086" s="205"/>
      <c r="D1086" s="205"/>
      <c r="E1086" s="205"/>
      <c r="F1086" s="195"/>
      <c r="H1086" s="1021"/>
      <c r="I1086" s="1021"/>
      <c r="J1086" s="1021"/>
      <c r="R1086" s="1022"/>
      <c r="S1086" s="1022"/>
    </row>
    <row r="1087" spans="2:19" s="204" customFormat="1" ht="15">
      <c r="B1087" s="205"/>
      <c r="C1087" s="205"/>
      <c r="D1087" s="205"/>
      <c r="E1087" s="205"/>
      <c r="F1087" s="195"/>
      <c r="H1087" s="1021"/>
      <c r="I1087" s="1021"/>
      <c r="J1087" s="1021"/>
      <c r="R1087" s="1022"/>
      <c r="S1087" s="1022"/>
    </row>
    <row r="1088" spans="2:19" s="204" customFormat="1" ht="15">
      <c r="B1088" s="205"/>
      <c r="C1088" s="205"/>
      <c r="D1088" s="205"/>
      <c r="E1088" s="205"/>
      <c r="F1088" s="195"/>
      <c r="H1088" s="1021"/>
      <c r="I1088" s="1021"/>
      <c r="J1088" s="1021"/>
      <c r="R1088" s="1022"/>
      <c r="S1088" s="1022"/>
    </row>
    <row r="1089" spans="2:19" s="204" customFormat="1" ht="15">
      <c r="B1089" s="205"/>
      <c r="C1089" s="205"/>
      <c r="D1089" s="205"/>
      <c r="E1089" s="205"/>
      <c r="F1089" s="195"/>
      <c r="H1089" s="1021"/>
      <c r="I1089" s="1021"/>
      <c r="J1089" s="1021"/>
      <c r="R1089" s="1022"/>
      <c r="S1089" s="1022"/>
    </row>
    <row r="1090" spans="2:19" s="204" customFormat="1" ht="15">
      <c r="B1090" s="205"/>
      <c r="C1090" s="205"/>
      <c r="D1090" s="205"/>
      <c r="E1090" s="205"/>
      <c r="F1090" s="195"/>
      <c r="H1090" s="1021"/>
      <c r="I1090" s="1021"/>
      <c r="J1090" s="1021"/>
      <c r="R1090" s="1022"/>
      <c r="S1090" s="1022"/>
    </row>
    <row r="1091" spans="2:19" s="204" customFormat="1" ht="15">
      <c r="B1091" s="205"/>
      <c r="C1091" s="205"/>
      <c r="D1091" s="205"/>
      <c r="E1091" s="205"/>
      <c r="F1091" s="195"/>
      <c r="H1091" s="1021"/>
      <c r="I1091" s="1021"/>
      <c r="J1091" s="1021"/>
      <c r="R1091" s="1022"/>
      <c r="S1091" s="1022"/>
    </row>
    <row r="1092" spans="2:19" s="204" customFormat="1" ht="15">
      <c r="B1092" s="205"/>
      <c r="C1092" s="205"/>
      <c r="D1092" s="205"/>
      <c r="E1092" s="205"/>
      <c r="F1092" s="195"/>
      <c r="H1092" s="1021"/>
      <c r="I1092" s="1021"/>
      <c r="J1092" s="1021"/>
      <c r="R1092" s="1022"/>
      <c r="S1092" s="1022"/>
    </row>
    <row r="1093" spans="2:19" s="204" customFormat="1" ht="15">
      <c r="B1093" s="205"/>
      <c r="C1093" s="205"/>
      <c r="D1093" s="205"/>
      <c r="E1093" s="205"/>
      <c r="F1093" s="195"/>
      <c r="H1093" s="1021"/>
      <c r="I1093" s="1021"/>
      <c r="J1093" s="1021"/>
      <c r="R1093" s="1022"/>
      <c r="S1093" s="1022"/>
    </row>
    <row r="1094" spans="2:19" s="204" customFormat="1" ht="15">
      <c r="B1094" s="205"/>
      <c r="C1094" s="205"/>
      <c r="D1094" s="205"/>
      <c r="E1094" s="205"/>
      <c r="F1094" s="195"/>
      <c r="H1094" s="1021"/>
      <c r="I1094" s="1021"/>
      <c r="J1094" s="1021"/>
      <c r="R1094" s="1022"/>
      <c r="S1094" s="1022"/>
    </row>
    <row r="1095" spans="2:19" s="204" customFormat="1" ht="15">
      <c r="B1095" s="205"/>
      <c r="C1095" s="205"/>
      <c r="D1095" s="205"/>
      <c r="E1095" s="205"/>
      <c r="F1095" s="195"/>
      <c r="H1095" s="1021"/>
      <c r="I1095" s="1021"/>
      <c r="J1095" s="1021"/>
      <c r="R1095" s="1022"/>
      <c r="S1095" s="1022"/>
    </row>
    <row r="1096" spans="2:19" s="204" customFormat="1" ht="15">
      <c r="B1096" s="205"/>
      <c r="C1096" s="205"/>
      <c r="D1096" s="205"/>
      <c r="E1096" s="205"/>
      <c r="F1096" s="195"/>
      <c r="H1096" s="1021"/>
      <c r="I1096" s="1021"/>
      <c r="J1096" s="1021"/>
      <c r="R1096" s="1022"/>
      <c r="S1096" s="1022"/>
    </row>
    <row r="1097" spans="2:19" s="204" customFormat="1" ht="15">
      <c r="B1097" s="205"/>
      <c r="C1097" s="205"/>
      <c r="D1097" s="205"/>
      <c r="E1097" s="205"/>
      <c r="F1097" s="195"/>
      <c r="H1097" s="1021"/>
      <c r="I1097" s="1021"/>
      <c r="J1097" s="1021"/>
      <c r="R1097" s="1022"/>
      <c r="S1097" s="1022"/>
    </row>
    <row r="1098" spans="2:19" s="204" customFormat="1" ht="15">
      <c r="B1098" s="205"/>
      <c r="C1098" s="205"/>
      <c r="D1098" s="205"/>
      <c r="E1098" s="205"/>
      <c r="F1098" s="195"/>
      <c r="H1098" s="1021"/>
      <c r="I1098" s="1021"/>
      <c r="J1098" s="1021"/>
      <c r="R1098" s="1022"/>
      <c r="S1098" s="1022"/>
    </row>
    <row r="1099" spans="2:19" s="204" customFormat="1" ht="15">
      <c r="B1099" s="205"/>
      <c r="C1099" s="205"/>
      <c r="D1099" s="205"/>
      <c r="E1099" s="205"/>
      <c r="F1099" s="195"/>
      <c r="H1099" s="1021"/>
      <c r="I1099" s="1021"/>
      <c r="J1099" s="1021"/>
      <c r="R1099" s="1022"/>
      <c r="S1099" s="1022"/>
    </row>
    <row r="1100" spans="2:19" s="204" customFormat="1" ht="15">
      <c r="B1100" s="205"/>
      <c r="C1100" s="205"/>
      <c r="D1100" s="205"/>
      <c r="E1100" s="205"/>
      <c r="F1100" s="195"/>
      <c r="H1100" s="1021"/>
      <c r="I1100" s="1021"/>
      <c r="J1100" s="1021"/>
      <c r="R1100" s="1022"/>
      <c r="S1100" s="1022"/>
    </row>
    <row r="1101" spans="2:19" s="204" customFormat="1" ht="15">
      <c r="B1101" s="205"/>
      <c r="C1101" s="205"/>
      <c r="D1101" s="205"/>
      <c r="E1101" s="205"/>
      <c r="F1101" s="195"/>
      <c r="H1101" s="1021"/>
      <c r="I1101" s="1021"/>
      <c r="J1101" s="1021"/>
      <c r="R1101" s="1022"/>
      <c r="S1101" s="1022"/>
    </row>
    <row r="1102" spans="2:19" s="204" customFormat="1" ht="15">
      <c r="B1102" s="205"/>
      <c r="C1102" s="205"/>
      <c r="D1102" s="205"/>
      <c r="E1102" s="205"/>
      <c r="F1102" s="195"/>
      <c r="H1102" s="1021"/>
      <c r="I1102" s="1021"/>
      <c r="J1102" s="1021"/>
      <c r="R1102" s="1022"/>
      <c r="S1102" s="1022"/>
    </row>
    <row r="1103" spans="2:19" s="204" customFormat="1" ht="15">
      <c r="B1103" s="205"/>
      <c r="C1103" s="205"/>
      <c r="D1103" s="205"/>
      <c r="E1103" s="205"/>
      <c r="F1103" s="195"/>
      <c r="H1103" s="1021"/>
      <c r="I1103" s="1021"/>
      <c r="J1103" s="1021"/>
      <c r="R1103" s="1022"/>
      <c r="S1103" s="1022"/>
    </row>
    <row r="1104" spans="2:19" s="204" customFormat="1" ht="15">
      <c r="B1104" s="205"/>
      <c r="C1104" s="205"/>
      <c r="D1104" s="205"/>
      <c r="E1104" s="205"/>
      <c r="F1104" s="195"/>
      <c r="H1104" s="1021"/>
      <c r="I1104" s="1021"/>
      <c r="J1104" s="1021"/>
      <c r="R1104" s="1022"/>
      <c r="S1104" s="1022"/>
    </row>
    <row r="1105" spans="2:19" s="204" customFormat="1" ht="15">
      <c r="B1105" s="205"/>
      <c r="C1105" s="205"/>
      <c r="D1105" s="205"/>
      <c r="E1105" s="205"/>
      <c r="F1105" s="195"/>
      <c r="H1105" s="1021"/>
      <c r="I1105" s="1021"/>
      <c r="J1105" s="1021"/>
      <c r="R1105" s="1022"/>
      <c r="S1105" s="1022"/>
    </row>
    <row r="1106" spans="2:19" s="204" customFormat="1" ht="15">
      <c r="B1106" s="205"/>
      <c r="C1106" s="205"/>
      <c r="D1106" s="205"/>
      <c r="E1106" s="205"/>
      <c r="F1106" s="195"/>
      <c r="H1106" s="1021"/>
      <c r="I1106" s="1021"/>
      <c r="J1106" s="1021"/>
      <c r="R1106" s="1022"/>
      <c r="S1106" s="1022"/>
    </row>
    <row r="1107" spans="2:19" s="204" customFormat="1" ht="15">
      <c r="B1107" s="205"/>
      <c r="C1107" s="205"/>
      <c r="D1107" s="205"/>
      <c r="E1107" s="205"/>
      <c r="F1107" s="195"/>
      <c r="H1107" s="1021"/>
      <c r="I1107" s="1021"/>
      <c r="J1107" s="1021"/>
      <c r="R1107" s="1022"/>
      <c r="S1107" s="1022"/>
    </row>
    <row r="1108" spans="2:19" s="204" customFormat="1" ht="15">
      <c r="B1108" s="205"/>
      <c r="C1108" s="205"/>
      <c r="D1108" s="205"/>
      <c r="E1108" s="205"/>
      <c r="F1108" s="195"/>
      <c r="H1108" s="1021"/>
      <c r="I1108" s="1021"/>
      <c r="J1108" s="1021"/>
      <c r="R1108" s="1022"/>
      <c r="S1108" s="1022"/>
    </row>
    <row r="1109" spans="2:19" s="204" customFormat="1" ht="15">
      <c r="B1109" s="205"/>
      <c r="C1109" s="205"/>
      <c r="D1109" s="205"/>
      <c r="E1109" s="205"/>
      <c r="F1109" s="195"/>
      <c r="H1109" s="1021"/>
      <c r="I1109" s="1021"/>
      <c r="J1109" s="1021"/>
      <c r="R1109" s="1022"/>
      <c r="S1109" s="1022"/>
    </row>
    <row r="1110" spans="2:19" s="204" customFormat="1" ht="15">
      <c r="B1110" s="205"/>
      <c r="C1110" s="205"/>
      <c r="D1110" s="205"/>
      <c r="E1110" s="205"/>
      <c r="F1110" s="195"/>
      <c r="H1110" s="1021"/>
      <c r="I1110" s="1021"/>
      <c r="J1110" s="1021"/>
      <c r="R1110" s="1022"/>
      <c r="S1110" s="1022"/>
    </row>
    <row r="1111" spans="2:19" s="204" customFormat="1" ht="15">
      <c r="B1111" s="205"/>
      <c r="C1111" s="205"/>
      <c r="D1111" s="205"/>
      <c r="E1111" s="205"/>
      <c r="F1111" s="195"/>
      <c r="H1111" s="1021"/>
      <c r="I1111" s="1021"/>
      <c r="J1111" s="1021"/>
      <c r="R1111" s="1022"/>
      <c r="S1111" s="1022"/>
    </row>
    <row r="1112" spans="2:19" s="204" customFormat="1" ht="15">
      <c r="B1112" s="205"/>
      <c r="C1112" s="205"/>
      <c r="D1112" s="205"/>
      <c r="E1112" s="205"/>
      <c r="F1112" s="195"/>
      <c r="H1112" s="1021"/>
      <c r="I1112" s="1021"/>
      <c r="J1112" s="1021"/>
      <c r="R1112" s="1022"/>
      <c r="S1112" s="1022"/>
    </row>
    <row r="1113" spans="2:19" s="204" customFormat="1" ht="15">
      <c r="B1113" s="205"/>
      <c r="C1113" s="205"/>
      <c r="D1113" s="205"/>
      <c r="E1113" s="205"/>
      <c r="F1113" s="195"/>
      <c r="H1113" s="1021"/>
      <c r="I1113" s="1021"/>
      <c r="J1113" s="1021"/>
      <c r="R1113" s="1022"/>
      <c r="S1113" s="1022"/>
    </row>
    <row r="1114" spans="2:19" s="204" customFormat="1" ht="15">
      <c r="B1114" s="205"/>
      <c r="C1114" s="205"/>
      <c r="D1114" s="205"/>
      <c r="E1114" s="205"/>
      <c r="F1114" s="195"/>
      <c r="H1114" s="1021"/>
      <c r="I1114" s="1021"/>
      <c r="J1114" s="1021"/>
      <c r="R1114" s="1022"/>
      <c r="S1114" s="1022"/>
    </row>
    <row r="1115" spans="2:19" s="204" customFormat="1" ht="15">
      <c r="B1115" s="205"/>
      <c r="C1115" s="205"/>
      <c r="D1115" s="205"/>
      <c r="E1115" s="205"/>
      <c r="F1115" s="195"/>
      <c r="H1115" s="1021"/>
      <c r="I1115" s="1021"/>
      <c r="J1115" s="1021"/>
      <c r="R1115" s="1022"/>
      <c r="S1115" s="1022"/>
    </row>
    <row r="1116" spans="2:19" s="204" customFormat="1" ht="15">
      <c r="B1116" s="205"/>
      <c r="C1116" s="205"/>
      <c r="D1116" s="205"/>
      <c r="E1116" s="205"/>
      <c r="F1116" s="195"/>
      <c r="H1116" s="1021"/>
      <c r="I1116" s="1021"/>
      <c r="J1116" s="1021"/>
      <c r="R1116" s="1022"/>
      <c r="S1116" s="1022"/>
    </row>
    <row r="1117" spans="2:19" s="204" customFormat="1" ht="15">
      <c r="B1117" s="205"/>
      <c r="C1117" s="205"/>
      <c r="D1117" s="205"/>
      <c r="E1117" s="205"/>
      <c r="F1117" s="195"/>
      <c r="H1117" s="1021"/>
      <c r="I1117" s="1021"/>
      <c r="J1117" s="1021"/>
      <c r="R1117" s="1022"/>
      <c r="S1117" s="1022"/>
    </row>
    <row r="1118" spans="2:19" s="204" customFormat="1" ht="15">
      <c r="B1118" s="205"/>
      <c r="C1118" s="205"/>
      <c r="D1118" s="205"/>
      <c r="E1118" s="205"/>
      <c r="F1118" s="195"/>
      <c r="H1118" s="1021"/>
      <c r="I1118" s="1021"/>
      <c r="J1118" s="1021"/>
      <c r="R1118" s="1022"/>
      <c r="S1118" s="1022"/>
    </row>
    <row r="1119" spans="2:19" s="204" customFormat="1" ht="15">
      <c r="B1119" s="205"/>
      <c r="C1119" s="205"/>
      <c r="D1119" s="205"/>
      <c r="E1119" s="205"/>
      <c r="F1119" s="195"/>
      <c r="H1119" s="1021"/>
      <c r="I1119" s="1021"/>
      <c r="J1119" s="1021"/>
      <c r="R1119" s="1022"/>
      <c r="S1119" s="1022"/>
    </row>
    <row r="1120" spans="2:19" s="204" customFormat="1" ht="15">
      <c r="B1120" s="205"/>
      <c r="C1120" s="205"/>
      <c r="D1120" s="205"/>
      <c r="E1120" s="205"/>
      <c r="F1120" s="195"/>
      <c r="H1120" s="1021"/>
      <c r="I1120" s="1021"/>
      <c r="J1120" s="1021"/>
      <c r="R1120" s="1022"/>
      <c r="S1120" s="1022"/>
    </row>
    <row r="1121" spans="2:19" s="204" customFormat="1" ht="15">
      <c r="B1121" s="205"/>
      <c r="C1121" s="205"/>
      <c r="D1121" s="205"/>
      <c r="E1121" s="205"/>
      <c r="F1121" s="195"/>
      <c r="H1121" s="1021"/>
      <c r="I1121" s="1021"/>
      <c r="J1121" s="1021"/>
      <c r="R1121" s="1022"/>
      <c r="S1121" s="1022"/>
    </row>
    <row r="1122" spans="2:19" s="204" customFormat="1" ht="15">
      <c r="B1122" s="205"/>
      <c r="C1122" s="205"/>
      <c r="D1122" s="205"/>
      <c r="E1122" s="205"/>
      <c r="F1122" s="195"/>
      <c r="H1122" s="1021"/>
      <c r="I1122" s="1021"/>
      <c r="J1122" s="1021"/>
      <c r="R1122" s="1022"/>
      <c r="S1122" s="1022"/>
    </row>
    <row r="1123" spans="2:19" s="204" customFormat="1" ht="15">
      <c r="B1123" s="205"/>
      <c r="C1123" s="205"/>
      <c r="D1123" s="205"/>
      <c r="E1123" s="205"/>
      <c r="F1123" s="195"/>
      <c r="H1123" s="1021"/>
      <c r="I1123" s="1021"/>
      <c r="J1123" s="1021"/>
      <c r="R1123" s="1022"/>
      <c r="S1123" s="1022"/>
    </row>
    <row r="1124" spans="2:19" s="204" customFormat="1" ht="15">
      <c r="B1124" s="205"/>
      <c r="C1124" s="205"/>
      <c r="D1124" s="205"/>
      <c r="E1124" s="205"/>
      <c r="F1124" s="195"/>
      <c r="H1124" s="1021"/>
      <c r="I1124" s="1021"/>
      <c r="J1124" s="1021"/>
      <c r="R1124" s="1022"/>
      <c r="S1124" s="1022"/>
    </row>
    <row r="1125" spans="2:19" s="204" customFormat="1" ht="15">
      <c r="B1125" s="205"/>
      <c r="C1125" s="205"/>
      <c r="D1125" s="205"/>
      <c r="E1125" s="205"/>
      <c r="F1125" s="195"/>
      <c r="H1125" s="1021"/>
      <c r="I1125" s="1021"/>
      <c r="J1125" s="1021"/>
      <c r="R1125" s="1022"/>
      <c r="S1125" s="1022"/>
    </row>
    <row r="1126" spans="2:19" s="204" customFormat="1" ht="15">
      <c r="B1126" s="205"/>
      <c r="C1126" s="205"/>
      <c r="D1126" s="205"/>
      <c r="E1126" s="205"/>
      <c r="F1126" s="195"/>
      <c r="H1126" s="1021"/>
      <c r="I1126" s="1021"/>
      <c r="J1126" s="1021"/>
      <c r="R1126" s="1022"/>
      <c r="S1126" s="1022"/>
    </row>
    <row r="1127" spans="2:19" s="204" customFormat="1" ht="15">
      <c r="B1127" s="205"/>
      <c r="C1127" s="205"/>
      <c r="D1127" s="205"/>
      <c r="E1127" s="205"/>
      <c r="F1127" s="195"/>
      <c r="H1127" s="1021"/>
      <c r="I1127" s="1021"/>
      <c r="J1127" s="1021"/>
      <c r="R1127" s="1022"/>
      <c r="S1127" s="1022"/>
    </row>
    <row r="1128" spans="2:19" s="204" customFormat="1" ht="15">
      <c r="B1128" s="205"/>
      <c r="C1128" s="205"/>
      <c r="D1128" s="205"/>
      <c r="E1128" s="205"/>
      <c r="F1128" s="195"/>
      <c r="H1128" s="1021"/>
      <c r="I1128" s="1021"/>
      <c r="J1128" s="1021"/>
      <c r="R1128" s="1022"/>
      <c r="S1128" s="1022"/>
    </row>
    <row r="1129" spans="2:19" s="204" customFormat="1" ht="15">
      <c r="B1129" s="205"/>
      <c r="C1129" s="205"/>
      <c r="D1129" s="205"/>
      <c r="E1129" s="205"/>
      <c r="F1129" s="195"/>
      <c r="H1129" s="1021"/>
      <c r="I1129" s="1021"/>
      <c r="J1129" s="1021"/>
      <c r="R1129" s="1022"/>
      <c r="S1129" s="1022"/>
    </row>
    <row r="1130" spans="2:19" s="204" customFormat="1" ht="15">
      <c r="B1130" s="205"/>
      <c r="C1130" s="205"/>
      <c r="D1130" s="205"/>
      <c r="E1130" s="205"/>
      <c r="F1130" s="195"/>
      <c r="H1130" s="1021"/>
      <c r="I1130" s="1021"/>
      <c r="J1130" s="1021"/>
      <c r="R1130" s="1022"/>
      <c r="S1130" s="1022"/>
    </row>
    <row r="1131" spans="2:19" s="204" customFormat="1" ht="15">
      <c r="B1131" s="205"/>
      <c r="C1131" s="205"/>
      <c r="D1131" s="205"/>
      <c r="E1131" s="205"/>
      <c r="F1131" s="195"/>
      <c r="H1131" s="1021"/>
      <c r="I1131" s="1021"/>
      <c r="J1131" s="1021"/>
      <c r="R1131" s="1022"/>
      <c r="S1131" s="1022"/>
    </row>
    <row r="1132" spans="2:19" s="204" customFormat="1" ht="15">
      <c r="B1132" s="205"/>
      <c r="C1132" s="205"/>
      <c r="D1132" s="205"/>
      <c r="E1132" s="205"/>
      <c r="F1132" s="195"/>
      <c r="H1132" s="1021"/>
      <c r="I1132" s="1021"/>
      <c r="J1132" s="1021"/>
      <c r="R1132" s="1022"/>
      <c r="S1132" s="1022"/>
    </row>
    <row r="1133" spans="2:19" s="204" customFormat="1" ht="15">
      <c r="B1133" s="205"/>
      <c r="C1133" s="205"/>
      <c r="D1133" s="205"/>
      <c r="E1133" s="205"/>
      <c r="F1133" s="195"/>
      <c r="H1133" s="1021"/>
      <c r="I1133" s="1021"/>
      <c r="J1133" s="1021"/>
      <c r="R1133" s="1022"/>
      <c r="S1133" s="1022"/>
    </row>
    <row r="1134" spans="2:19" s="204" customFormat="1" ht="15">
      <c r="B1134" s="205"/>
      <c r="C1134" s="205"/>
      <c r="D1134" s="205"/>
      <c r="E1134" s="205"/>
      <c r="F1134" s="195"/>
      <c r="H1134" s="1021"/>
      <c r="I1134" s="1021"/>
      <c r="J1134" s="1021"/>
      <c r="R1134" s="1022"/>
      <c r="S1134" s="1022"/>
    </row>
    <row r="1135" spans="2:19" s="204" customFormat="1" ht="15">
      <c r="B1135" s="205"/>
      <c r="C1135" s="205"/>
      <c r="D1135" s="205"/>
      <c r="E1135" s="205"/>
      <c r="F1135" s="195"/>
      <c r="H1135" s="1021"/>
      <c r="I1135" s="1021"/>
      <c r="J1135" s="1021"/>
      <c r="R1135" s="1022"/>
      <c r="S1135" s="1022"/>
    </row>
    <row r="1136" spans="2:19" s="204" customFormat="1" ht="15">
      <c r="B1136" s="205"/>
      <c r="C1136" s="205"/>
      <c r="D1136" s="205"/>
      <c r="E1136" s="205"/>
      <c r="F1136" s="195"/>
      <c r="H1136" s="1021"/>
      <c r="I1136" s="1021"/>
      <c r="J1136" s="1021"/>
      <c r="R1136" s="1022"/>
      <c r="S1136" s="1022"/>
    </row>
    <row r="1137" spans="2:19" s="204" customFormat="1" ht="15">
      <c r="B1137" s="205"/>
      <c r="C1137" s="205"/>
      <c r="D1137" s="205"/>
      <c r="E1137" s="205"/>
      <c r="F1137" s="195"/>
      <c r="H1137" s="1021"/>
      <c r="I1137" s="1021"/>
      <c r="J1137" s="1021"/>
      <c r="R1137" s="1022"/>
      <c r="S1137" s="1022"/>
    </row>
    <row r="1138" spans="2:19" s="204" customFormat="1" ht="15">
      <c r="B1138" s="205"/>
      <c r="C1138" s="205"/>
      <c r="D1138" s="205"/>
      <c r="E1138" s="205"/>
      <c r="F1138" s="195"/>
      <c r="H1138" s="1021"/>
      <c r="I1138" s="1021"/>
      <c r="J1138" s="1021"/>
      <c r="R1138" s="1022"/>
      <c r="S1138" s="1022"/>
    </row>
    <row r="1139" spans="2:19" s="204" customFormat="1" ht="15">
      <c r="B1139" s="205"/>
      <c r="C1139" s="205"/>
      <c r="D1139" s="205"/>
      <c r="E1139" s="205"/>
      <c r="F1139" s="195"/>
      <c r="H1139" s="1021"/>
      <c r="I1139" s="1021"/>
      <c r="J1139" s="1021"/>
      <c r="R1139" s="1022"/>
      <c r="S1139" s="1022"/>
    </row>
    <row r="1140" spans="2:19" s="204" customFormat="1" ht="15">
      <c r="B1140" s="205"/>
      <c r="C1140" s="205"/>
      <c r="D1140" s="205"/>
      <c r="E1140" s="205"/>
      <c r="F1140" s="195"/>
      <c r="H1140" s="1021"/>
      <c r="I1140" s="1021"/>
      <c r="J1140" s="1021"/>
      <c r="R1140" s="1022"/>
      <c r="S1140" s="1022"/>
    </row>
    <row r="1141" spans="2:19" s="204" customFormat="1" ht="15">
      <c r="B1141" s="205"/>
      <c r="C1141" s="205"/>
      <c r="D1141" s="205"/>
      <c r="E1141" s="205"/>
      <c r="F1141" s="195"/>
      <c r="H1141" s="1021"/>
      <c r="I1141" s="1021"/>
      <c r="J1141" s="1021"/>
      <c r="R1141" s="1022"/>
      <c r="S1141" s="1022"/>
    </row>
    <row r="1142" spans="2:19" s="204" customFormat="1" ht="15">
      <c r="B1142" s="205"/>
      <c r="C1142" s="205"/>
      <c r="D1142" s="205"/>
      <c r="E1142" s="205"/>
      <c r="F1142" s="195"/>
      <c r="H1142" s="1021"/>
      <c r="I1142" s="1021"/>
      <c r="J1142" s="1021"/>
      <c r="R1142" s="1022"/>
      <c r="S1142" s="1022"/>
    </row>
    <row r="1143" spans="2:19" s="204" customFormat="1" ht="15">
      <c r="B1143" s="205"/>
      <c r="C1143" s="205"/>
      <c r="D1143" s="205"/>
      <c r="E1143" s="205"/>
      <c r="F1143" s="195"/>
      <c r="H1143" s="1021"/>
      <c r="I1143" s="1021"/>
      <c r="J1143" s="1021"/>
      <c r="R1143" s="1022"/>
      <c r="S1143" s="1022"/>
    </row>
    <row r="1144" spans="2:19" s="204" customFormat="1" ht="15">
      <c r="B1144" s="205"/>
      <c r="C1144" s="205"/>
      <c r="D1144" s="205"/>
      <c r="E1144" s="205"/>
      <c r="F1144" s="195"/>
      <c r="H1144" s="1021"/>
      <c r="I1144" s="1021"/>
      <c r="J1144" s="1021"/>
      <c r="R1144" s="1022"/>
      <c r="S1144" s="1022"/>
    </row>
    <row r="1145" spans="2:19" s="204" customFormat="1" ht="15">
      <c r="B1145" s="205"/>
      <c r="C1145" s="205"/>
      <c r="D1145" s="205"/>
      <c r="E1145" s="205"/>
      <c r="F1145" s="195"/>
      <c r="H1145" s="1021"/>
      <c r="I1145" s="1021"/>
      <c r="J1145" s="1021"/>
      <c r="R1145" s="1022"/>
      <c r="S1145" s="1022"/>
    </row>
    <row r="1146" spans="2:19" s="204" customFormat="1" ht="15">
      <c r="B1146" s="205"/>
      <c r="C1146" s="205"/>
      <c r="D1146" s="205"/>
      <c r="E1146" s="205"/>
      <c r="F1146" s="195"/>
      <c r="H1146" s="1021"/>
      <c r="I1146" s="1021"/>
      <c r="J1146" s="1021"/>
      <c r="R1146" s="1022"/>
      <c r="S1146" s="1022"/>
    </row>
    <row r="1147" spans="2:19" s="204" customFormat="1" ht="15">
      <c r="B1147" s="205"/>
      <c r="C1147" s="205"/>
      <c r="D1147" s="205"/>
      <c r="E1147" s="205"/>
      <c r="F1147" s="195"/>
      <c r="H1147" s="1021"/>
      <c r="I1147" s="1021"/>
      <c r="J1147" s="1021"/>
      <c r="R1147" s="1022"/>
      <c r="S1147" s="1022"/>
    </row>
    <row r="1148" spans="2:19" s="204" customFormat="1" ht="15">
      <c r="B1148" s="205"/>
      <c r="C1148" s="205"/>
      <c r="D1148" s="205"/>
      <c r="E1148" s="205"/>
      <c r="F1148" s="195"/>
      <c r="H1148" s="1021"/>
      <c r="I1148" s="1021"/>
      <c r="J1148" s="1021"/>
      <c r="R1148" s="1022"/>
      <c r="S1148" s="1022"/>
    </row>
    <row r="1149" spans="2:19" s="204" customFormat="1" ht="15">
      <c r="B1149" s="205"/>
      <c r="C1149" s="205"/>
      <c r="D1149" s="205"/>
      <c r="E1149" s="205"/>
      <c r="F1149" s="195"/>
      <c r="H1149" s="1021"/>
      <c r="I1149" s="1021"/>
      <c r="J1149" s="1021"/>
      <c r="R1149" s="1022"/>
      <c r="S1149" s="1022"/>
    </row>
    <row r="1150" spans="2:19" s="204" customFormat="1" ht="15">
      <c r="B1150" s="205"/>
      <c r="C1150" s="205"/>
      <c r="D1150" s="205"/>
      <c r="E1150" s="205"/>
      <c r="F1150" s="195"/>
      <c r="H1150" s="1021"/>
      <c r="I1150" s="1021"/>
      <c r="J1150" s="1021"/>
      <c r="R1150" s="1022"/>
      <c r="S1150" s="1022"/>
    </row>
    <row r="1151" spans="2:19" s="204" customFormat="1" ht="15">
      <c r="B1151" s="205"/>
      <c r="C1151" s="205"/>
      <c r="D1151" s="205"/>
      <c r="E1151" s="205"/>
      <c r="F1151" s="195"/>
      <c r="H1151" s="1021"/>
      <c r="I1151" s="1021"/>
      <c r="J1151" s="1021"/>
      <c r="R1151" s="1022"/>
      <c r="S1151" s="1022"/>
    </row>
    <row r="1152" spans="2:19" s="204" customFormat="1" ht="15">
      <c r="B1152" s="205"/>
      <c r="C1152" s="205"/>
      <c r="D1152" s="205"/>
      <c r="E1152" s="205"/>
      <c r="F1152" s="195"/>
      <c r="H1152" s="1021"/>
      <c r="I1152" s="1021"/>
      <c r="J1152" s="1021"/>
      <c r="R1152" s="1022"/>
      <c r="S1152" s="1022"/>
    </row>
    <row r="1153" spans="2:19" s="204" customFormat="1" ht="15">
      <c r="B1153" s="205"/>
      <c r="C1153" s="205"/>
      <c r="D1153" s="205"/>
      <c r="E1153" s="205"/>
      <c r="F1153" s="195"/>
      <c r="H1153" s="1021"/>
      <c r="I1153" s="1021"/>
      <c r="J1153" s="1021"/>
      <c r="R1153" s="1022"/>
      <c r="S1153" s="1022"/>
    </row>
    <row r="1154" spans="2:19" s="204" customFormat="1" ht="15">
      <c r="B1154" s="205"/>
      <c r="C1154" s="205"/>
      <c r="D1154" s="205"/>
      <c r="E1154" s="205"/>
      <c r="F1154" s="195"/>
      <c r="H1154" s="1021"/>
      <c r="I1154" s="1021"/>
      <c r="J1154" s="1021"/>
      <c r="R1154" s="1022"/>
      <c r="S1154" s="1022"/>
    </row>
    <row r="1155" spans="2:19" s="204" customFormat="1" ht="15">
      <c r="B1155" s="205"/>
      <c r="C1155" s="205"/>
      <c r="D1155" s="205"/>
      <c r="E1155" s="205"/>
      <c r="F1155" s="195"/>
      <c r="H1155" s="1021"/>
      <c r="I1155" s="1021"/>
      <c r="J1155" s="1021"/>
      <c r="R1155" s="1022"/>
      <c r="S1155" s="1022"/>
    </row>
    <row r="1156" spans="2:19" s="204" customFormat="1" ht="15">
      <c r="B1156" s="205"/>
      <c r="C1156" s="205"/>
      <c r="D1156" s="205"/>
      <c r="E1156" s="205"/>
      <c r="F1156" s="195"/>
      <c r="H1156" s="1021"/>
      <c r="I1156" s="1021"/>
      <c r="J1156" s="1021"/>
      <c r="R1156" s="1022"/>
      <c r="S1156" s="1022"/>
    </row>
    <row r="1157" spans="2:19" s="204" customFormat="1" ht="15">
      <c r="B1157" s="205"/>
      <c r="C1157" s="205"/>
      <c r="D1157" s="205"/>
      <c r="E1157" s="205"/>
      <c r="F1157" s="195"/>
      <c r="H1157" s="1021"/>
      <c r="I1157" s="1021"/>
      <c r="J1157" s="1021"/>
      <c r="R1157" s="1022"/>
      <c r="S1157" s="1022"/>
    </row>
    <row r="1158" spans="2:19" s="204" customFormat="1" ht="15">
      <c r="B1158" s="205"/>
      <c r="C1158" s="205"/>
      <c r="D1158" s="205"/>
      <c r="E1158" s="205"/>
      <c r="F1158" s="195"/>
      <c r="H1158" s="1021"/>
      <c r="I1158" s="1021"/>
      <c r="J1158" s="1021"/>
      <c r="R1158" s="1022"/>
      <c r="S1158" s="1022"/>
    </row>
    <row r="1159" spans="2:19" s="204" customFormat="1" ht="15">
      <c r="B1159" s="205"/>
      <c r="C1159" s="205"/>
      <c r="D1159" s="205"/>
      <c r="E1159" s="205"/>
      <c r="F1159" s="195"/>
      <c r="H1159" s="1021"/>
      <c r="I1159" s="1021"/>
      <c r="J1159" s="1021"/>
      <c r="R1159" s="1022"/>
      <c r="S1159" s="1022"/>
    </row>
    <row r="1160" spans="2:19" s="204" customFormat="1" ht="15">
      <c r="B1160" s="205"/>
      <c r="C1160" s="205"/>
      <c r="D1160" s="205"/>
      <c r="E1160" s="205"/>
      <c r="F1160" s="195"/>
      <c r="H1160" s="1021"/>
      <c r="I1160" s="1021"/>
      <c r="J1160" s="1021"/>
      <c r="R1160" s="1022"/>
      <c r="S1160" s="1022"/>
    </row>
    <row r="1161" spans="2:19" s="204" customFormat="1" ht="15">
      <c r="B1161" s="205"/>
      <c r="C1161" s="205"/>
      <c r="D1161" s="205"/>
      <c r="E1161" s="205"/>
      <c r="F1161" s="195"/>
      <c r="H1161" s="1021"/>
      <c r="I1161" s="1021"/>
      <c r="J1161" s="1021"/>
      <c r="R1161" s="1022"/>
      <c r="S1161" s="1022"/>
    </row>
    <row r="1162" spans="2:19" s="204" customFormat="1" ht="15">
      <c r="B1162" s="205"/>
      <c r="C1162" s="205"/>
      <c r="D1162" s="205"/>
      <c r="E1162" s="205"/>
      <c r="F1162" s="195"/>
      <c r="H1162" s="1021"/>
      <c r="I1162" s="1021"/>
      <c r="J1162" s="1021"/>
      <c r="R1162" s="1022"/>
      <c r="S1162" s="1022"/>
    </row>
    <row r="1163" spans="2:19" s="204" customFormat="1" ht="15">
      <c r="B1163" s="205"/>
      <c r="C1163" s="205"/>
      <c r="D1163" s="205"/>
      <c r="E1163" s="205"/>
      <c r="F1163" s="195"/>
      <c r="H1163" s="1021"/>
      <c r="I1163" s="1021"/>
      <c r="J1163" s="1021"/>
      <c r="R1163" s="1022"/>
      <c r="S1163" s="1022"/>
    </row>
    <row r="1164" spans="2:19" s="204" customFormat="1" ht="15">
      <c r="B1164" s="205"/>
      <c r="C1164" s="205"/>
      <c r="D1164" s="205"/>
      <c r="E1164" s="205"/>
      <c r="F1164" s="195"/>
      <c r="H1164" s="1021"/>
      <c r="I1164" s="1021"/>
      <c r="J1164" s="1021"/>
      <c r="R1164" s="1022"/>
      <c r="S1164" s="1022"/>
    </row>
    <row r="1165" spans="2:19" s="204" customFormat="1" ht="15">
      <c r="B1165" s="205"/>
      <c r="C1165" s="205"/>
      <c r="D1165" s="205"/>
      <c r="E1165" s="205"/>
      <c r="F1165" s="195"/>
      <c r="H1165" s="1021"/>
      <c r="I1165" s="1021"/>
      <c r="J1165" s="1021"/>
      <c r="R1165" s="1022"/>
      <c r="S1165" s="1022"/>
    </row>
    <row r="1166" spans="2:19" s="204" customFormat="1" ht="15">
      <c r="B1166" s="205"/>
      <c r="C1166" s="205"/>
      <c r="D1166" s="205"/>
      <c r="E1166" s="205"/>
      <c r="F1166" s="195"/>
      <c r="H1166" s="1021"/>
      <c r="I1166" s="1021"/>
      <c r="J1166" s="1021"/>
      <c r="R1166" s="1022"/>
      <c r="S1166" s="1022"/>
    </row>
    <row r="1167" spans="2:19" s="204" customFormat="1" ht="15">
      <c r="B1167" s="205"/>
      <c r="C1167" s="205"/>
      <c r="D1167" s="205"/>
      <c r="E1167" s="205"/>
      <c r="F1167" s="195"/>
      <c r="H1167" s="1021"/>
      <c r="I1167" s="1021"/>
      <c r="J1167" s="1021"/>
      <c r="R1167" s="1022"/>
      <c r="S1167" s="1022"/>
    </row>
    <row r="1168" spans="2:19" s="204" customFormat="1" ht="15">
      <c r="B1168" s="205"/>
      <c r="C1168" s="205"/>
      <c r="D1168" s="205"/>
      <c r="E1168" s="205"/>
      <c r="F1168" s="195"/>
      <c r="H1168" s="1021"/>
      <c r="I1168" s="1021"/>
      <c r="J1168" s="1021"/>
      <c r="R1168" s="1022"/>
      <c r="S1168" s="1022"/>
    </row>
    <row r="1169" spans="2:19" s="204" customFormat="1" ht="15">
      <c r="B1169" s="205"/>
      <c r="C1169" s="205"/>
      <c r="D1169" s="205"/>
      <c r="E1169" s="205"/>
      <c r="F1169" s="195"/>
      <c r="H1169" s="1021"/>
      <c r="I1169" s="1021"/>
      <c r="J1169" s="1021"/>
      <c r="R1169" s="1022"/>
      <c r="S1169" s="1022"/>
    </row>
    <row r="1170" spans="2:19" s="204" customFormat="1" ht="15">
      <c r="B1170" s="205"/>
      <c r="C1170" s="205"/>
      <c r="D1170" s="205"/>
      <c r="E1170" s="205"/>
      <c r="F1170" s="195"/>
      <c r="H1170" s="1021"/>
      <c r="I1170" s="1021"/>
      <c r="J1170" s="1021"/>
      <c r="R1170" s="1022"/>
      <c r="S1170" s="1022"/>
    </row>
    <row r="1171" spans="2:19" s="204" customFormat="1" ht="15">
      <c r="B1171" s="205"/>
      <c r="C1171" s="205"/>
      <c r="D1171" s="205"/>
      <c r="E1171" s="205"/>
      <c r="F1171" s="195"/>
      <c r="H1171" s="1021"/>
      <c r="I1171" s="1021"/>
      <c r="J1171" s="1021"/>
      <c r="R1171" s="1022"/>
      <c r="S1171" s="1022"/>
    </row>
    <row r="1172" spans="2:19" s="204" customFormat="1" ht="15">
      <c r="B1172" s="205"/>
      <c r="C1172" s="205"/>
      <c r="D1172" s="205"/>
      <c r="E1172" s="205"/>
      <c r="F1172" s="195"/>
      <c r="H1172" s="1021"/>
      <c r="I1172" s="1021"/>
      <c r="J1172" s="1021"/>
      <c r="R1172" s="1022"/>
      <c r="S1172" s="1022"/>
    </row>
    <row r="1173" spans="2:19" s="204" customFormat="1" ht="15">
      <c r="B1173" s="205"/>
      <c r="C1173" s="205"/>
      <c r="D1173" s="205"/>
      <c r="E1173" s="205"/>
      <c r="F1173" s="195"/>
      <c r="H1173" s="1021"/>
      <c r="I1173" s="1021"/>
      <c r="J1173" s="1021"/>
      <c r="R1173" s="1022"/>
      <c r="S1173" s="1022"/>
    </row>
    <row r="1174" spans="2:19" s="204" customFormat="1" ht="15">
      <c r="B1174" s="205"/>
      <c r="C1174" s="205"/>
      <c r="D1174" s="205"/>
      <c r="E1174" s="205"/>
      <c r="F1174" s="195"/>
      <c r="H1174" s="1021"/>
      <c r="I1174" s="1021"/>
      <c r="J1174" s="1021"/>
      <c r="R1174" s="1022"/>
      <c r="S1174" s="1022"/>
    </row>
    <row r="1175" spans="2:19" s="204" customFormat="1" ht="15">
      <c r="B1175" s="205"/>
      <c r="C1175" s="205"/>
      <c r="D1175" s="205"/>
      <c r="E1175" s="205"/>
      <c r="F1175" s="195"/>
      <c r="H1175" s="1021"/>
      <c r="I1175" s="1021"/>
      <c r="J1175" s="1021"/>
      <c r="R1175" s="1022"/>
      <c r="S1175" s="1022"/>
    </row>
    <row r="1176" spans="2:19" s="204" customFormat="1" ht="15">
      <c r="B1176" s="205"/>
      <c r="C1176" s="205"/>
      <c r="D1176" s="205"/>
      <c r="E1176" s="205"/>
      <c r="F1176" s="195"/>
      <c r="H1176" s="1021"/>
      <c r="I1176" s="1021"/>
      <c r="J1176" s="1021"/>
      <c r="R1176" s="1022"/>
      <c r="S1176" s="1022"/>
    </row>
    <row r="1177" spans="2:19" s="204" customFormat="1" ht="15">
      <c r="B1177" s="205"/>
      <c r="C1177" s="205"/>
      <c r="D1177" s="205"/>
      <c r="E1177" s="205"/>
      <c r="F1177" s="195"/>
      <c r="H1177" s="1021"/>
      <c r="I1177" s="1021"/>
      <c r="J1177" s="1021"/>
      <c r="R1177" s="1022"/>
      <c r="S1177" s="1022"/>
    </row>
    <row r="1178" spans="2:19" s="204" customFormat="1" ht="15">
      <c r="B1178" s="205"/>
      <c r="C1178" s="205"/>
      <c r="D1178" s="205"/>
      <c r="E1178" s="205"/>
      <c r="F1178" s="195"/>
      <c r="H1178" s="1021"/>
      <c r="I1178" s="1021"/>
      <c r="J1178" s="1021"/>
      <c r="R1178" s="1022"/>
      <c r="S1178" s="1022"/>
    </row>
    <row r="1179" spans="2:19" s="204" customFormat="1" ht="15">
      <c r="B1179" s="205"/>
      <c r="C1179" s="205"/>
      <c r="D1179" s="205"/>
      <c r="E1179" s="205"/>
      <c r="F1179" s="195"/>
      <c r="H1179" s="1021"/>
      <c r="I1179" s="1021"/>
      <c r="J1179" s="1021"/>
      <c r="R1179" s="1022"/>
      <c r="S1179" s="1022"/>
    </row>
    <row r="1180" spans="2:19" s="204" customFormat="1" ht="15">
      <c r="B1180" s="205"/>
      <c r="C1180" s="205"/>
      <c r="D1180" s="205"/>
      <c r="E1180" s="205"/>
      <c r="F1180" s="195"/>
      <c r="H1180" s="1021"/>
      <c r="I1180" s="1021"/>
      <c r="J1180" s="1021"/>
      <c r="R1180" s="1022"/>
      <c r="S1180" s="1022"/>
    </row>
    <row r="1181" spans="2:19" s="204" customFormat="1" ht="15">
      <c r="B1181" s="205"/>
      <c r="C1181" s="205"/>
      <c r="D1181" s="205"/>
      <c r="E1181" s="205"/>
      <c r="F1181" s="195"/>
      <c r="H1181" s="1021"/>
      <c r="I1181" s="1021"/>
      <c r="J1181" s="1021"/>
      <c r="R1181" s="1022"/>
      <c r="S1181" s="1022"/>
    </row>
    <row r="1182" spans="2:19" s="204" customFormat="1" ht="15">
      <c r="B1182" s="205"/>
      <c r="C1182" s="205"/>
      <c r="D1182" s="205"/>
      <c r="E1182" s="205"/>
      <c r="F1182" s="195"/>
      <c r="H1182" s="1021"/>
      <c r="I1182" s="1021"/>
      <c r="J1182" s="1021"/>
      <c r="R1182" s="1022"/>
      <c r="S1182" s="1022"/>
    </row>
    <row r="1183" spans="2:19" s="204" customFormat="1" ht="15">
      <c r="B1183" s="205"/>
      <c r="C1183" s="205"/>
      <c r="D1183" s="205"/>
      <c r="E1183" s="205"/>
      <c r="F1183" s="195"/>
      <c r="H1183" s="1021"/>
      <c r="I1183" s="1021"/>
      <c r="J1183" s="1021"/>
      <c r="R1183" s="1022"/>
      <c r="S1183" s="1022"/>
    </row>
    <row r="1184" spans="2:19" s="204" customFormat="1" ht="15">
      <c r="B1184" s="205"/>
      <c r="C1184" s="205"/>
      <c r="D1184" s="205"/>
      <c r="E1184" s="205"/>
      <c r="F1184" s="195"/>
      <c r="H1184" s="1021"/>
      <c r="I1184" s="1021"/>
      <c r="J1184" s="1021"/>
      <c r="R1184" s="1022"/>
      <c r="S1184" s="1022"/>
    </row>
    <row r="1185" spans="2:19" s="204" customFormat="1" ht="15">
      <c r="B1185" s="205"/>
      <c r="C1185" s="205"/>
      <c r="D1185" s="205"/>
      <c r="E1185" s="205"/>
      <c r="F1185" s="195"/>
      <c r="H1185" s="1021"/>
      <c r="I1185" s="1021"/>
      <c r="J1185" s="1021"/>
      <c r="R1185" s="1022"/>
      <c r="S1185" s="1022"/>
    </row>
    <row r="1186" spans="2:19" s="204" customFormat="1" ht="15">
      <c r="B1186" s="205"/>
      <c r="C1186" s="205"/>
      <c r="D1186" s="205"/>
      <c r="E1186" s="205"/>
      <c r="F1186" s="195"/>
      <c r="H1186" s="1021"/>
      <c r="I1186" s="1021"/>
      <c r="J1186" s="1021"/>
      <c r="R1186" s="1022"/>
      <c r="S1186" s="1022"/>
    </row>
    <row r="1187" spans="2:19" s="204" customFormat="1" ht="15">
      <c r="B1187" s="205"/>
      <c r="C1187" s="205"/>
      <c r="D1187" s="205"/>
      <c r="E1187" s="205"/>
      <c r="F1187" s="195"/>
      <c r="H1187" s="1021"/>
      <c r="I1187" s="1021"/>
      <c r="J1187" s="1021"/>
      <c r="R1187" s="1022"/>
      <c r="S1187" s="1022"/>
    </row>
    <row r="1188" spans="2:19" s="204" customFormat="1" ht="15">
      <c r="B1188" s="205"/>
      <c r="C1188" s="205"/>
      <c r="D1188" s="205"/>
      <c r="E1188" s="205"/>
      <c r="F1188" s="195"/>
      <c r="H1188" s="1021"/>
      <c r="I1188" s="1021"/>
      <c r="J1188" s="1021"/>
      <c r="R1188" s="1022"/>
      <c r="S1188" s="1022"/>
    </row>
    <row r="1189" spans="2:19" s="204" customFormat="1" ht="15">
      <c r="B1189" s="205"/>
      <c r="C1189" s="205"/>
      <c r="D1189" s="205"/>
      <c r="E1189" s="205"/>
      <c r="F1189" s="195"/>
      <c r="H1189" s="1021"/>
      <c r="I1189" s="1021"/>
      <c r="J1189" s="1021"/>
      <c r="R1189" s="1022"/>
      <c r="S1189" s="1022"/>
    </row>
    <row r="1190" spans="2:19" s="204" customFormat="1" ht="15">
      <c r="B1190" s="205"/>
      <c r="C1190" s="205"/>
      <c r="D1190" s="205"/>
      <c r="E1190" s="205"/>
      <c r="F1190" s="195"/>
      <c r="H1190" s="1021"/>
      <c r="I1190" s="1021"/>
      <c r="J1190" s="1021"/>
      <c r="R1190" s="1022"/>
      <c r="S1190" s="1022"/>
    </row>
    <row r="1191" spans="2:19" s="204" customFormat="1" ht="15">
      <c r="B1191" s="205"/>
      <c r="C1191" s="205"/>
      <c r="D1191" s="205"/>
      <c r="E1191" s="205"/>
      <c r="F1191" s="195"/>
      <c r="H1191" s="1021"/>
      <c r="I1191" s="1021"/>
      <c r="J1191" s="1021"/>
      <c r="R1191" s="1022"/>
      <c r="S1191" s="1022"/>
    </row>
    <row r="1192" spans="2:19" s="204" customFormat="1" ht="15">
      <c r="B1192" s="205"/>
      <c r="C1192" s="205"/>
      <c r="D1192" s="205"/>
      <c r="E1192" s="205"/>
      <c r="F1192" s="195"/>
      <c r="H1192" s="1021"/>
      <c r="I1192" s="1021"/>
      <c r="J1192" s="1021"/>
      <c r="R1192" s="1022"/>
      <c r="S1192" s="1022"/>
    </row>
    <row r="1193" spans="2:19" s="204" customFormat="1" ht="15">
      <c r="B1193" s="205"/>
      <c r="C1193" s="205"/>
      <c r="D1193" s="205"/>
      <c r="E1193" s="205"/>
      <c r="F1193" s="195"/>
      <c r="H1193" s="1021"/>
      <c r="I1193" s="1021"/>
      <c r="J1193" s="1021"/>
      <c r="R1193" s="1022"/>
      <c r="S1193" s="1022"/>
    </row>
    <row r="1194" spans="2:19" s="204" customFormat="1" ht="15">
      <c r="B1194" s="205"/>
      <c r="C1194" s="205"/>
      <c r="D1194" s="205"/>
      <c r="E1194" s="205"/>
      <c r="F1194" s="195"/>
      <c r="H1194" s="1021"/>
      <c r="I1194" s="1021"/>
      <c r="J1194" s="1021"/>
      <c r="R1194" s="1022"/>
      <c r="S1194" s="1022"/>
    </row>
    <row r="1195" spans="2:19" s="204" customFormat="1" ht="15">
      <c r="B1195" s="205"/>
      <c r="C1195" s="205"/>
      <c r="D1195" s="205"/>
      <c r="E1195" s="205"/>
      <c r="F1195" s="195"/>
      <c r="H1195" s="1021"/>
      <c r="I1195" s="1021"/>
      <c r="J1195" s="1021"/>
      <c r="R1195" s="1022"/>
      <c r="S1195" s="1022"/>
    </row>
    <row r="1196" spans="2:19" s="204" customFormat="1" ht="15">
      <c r="B1196" s="205"/>
      <c r="C1196" s="205"/>
      <c r="D1196" s="205"/>
      <c r="E1196" s="205"/>
      <c r="F1196" s="195"/>
      <c r="H1196" s="1021"/>
      <c r="I1196" s="1021"/>
      <c r="J1196" s="1021"/>
      <c r="R1196" s="1022"/>
      <c r="S1196" s="1022"/>
    </row>
    <row r="1197" spans="2:19" s="204" customFormat="1" ht="15">
      <c r="B1197" s="205"/>
      <c r="C1197" s="205"/>
      <c r="D1197" s="205"/>
      <c r="E1197" s="205"/>
      <c r="F1197" s="195"/>
      <c r="H1197" s="1021"/>
      <c r="I1197" s="1021"/>
      <c r="J1197" s="1021"/>
      <c r="R1197" s="1022"/>
      <c r="S1197" s="1022"/>
    </row>
    <row r="1198" spans="2:19" s="204" customFormat="1" ht="15">
      <c r="B1198" s="205"/>
      <c r="C1198" s="205"/>
      <c r="D1198" s="205"/>
      <c r="E1198" s="205"/>
      <c r="F1198" s="195"/>
      <c r="H1198" s="1021"/>
      <c r="I1198" s="1021"/>
      <c r="J1198" s="1021"/>
      <c r="R1198" s="1022"/>
      <c r="S1198" s="1022"/>
    </row>
    <row r="1199" spans="2:19" s="204" customFormat="1" ht="15">
      <c r="B1199" s="205"/>
      <c r="C1199" s="205"/>
      <c r="D1199" s="205"/>
      <c r="E1199" s="205"/>
      <c r="F1199" s="195"/>
      <c r="H1199" s="1021"/>
      <c r="I1199" s="1021"/>
      <c r="J1199" s="1021"/>
      <c r="R1199" s="1022"/>
      <c r="S1199" s="1022"/>
    </row>
    <row r="1200" spans="2:19" s="204" customFormat="1" ht="15">
      <c r="B1200" s="205"/>
      <c r="C1200" s="205"/>
      <c r="D1200" s="205"/>
      <c r="E1200" s="205"/>
      <c r="F1200" s="195"/>
      <c r="H1200" s="1021"/>
      <c r="I1200" s="1021"/>
      <c r="J1200" s="1021"/>
      <c r="R1200" s="1022"/>
      <c r="S1200" s="1022"/>
    </row>
    <row r="1201" spans="2:19" s="204" customFormat="1" ht="15">
      <c r="B1201" s="205"/>
      <c r="C1201" s="205"/>
      <c r="D1201" s="205"/>
      <c r="E1201" s="205"/>
      <c r="F1201" s="195"/>
      <c r="H1201" s="1021"/>
      <c r="I1201" s="1021"/>
      <c r="J1201" s="1021"/>
      <c r="R1201" s="1022"/>
      <c r="S1201" s="1022"/>
    </row>
    <row r="1202" spans="2:19" s="204" customFormat="1" ht="15">
      <c r="B1202" s="205"/>
      <c r="C1202" s="205"/>
      <c r="D1202" s="205"/>
      <c r="E1202" s="205"/>
      <c r="F1202" s="195"/>
      <c r="H1202" s="1021"/>
      <c r="I1202" s="1021"/>
      <c r="J1202" s="1021"/>
      <c r="R1202" s="1022"/>
      <c r="S1202" s="1022"/>
    </row>
    <row r="1203" spans="2:19" s="204" customFormat="1" ht="15">
      <c r="B1203" s="205"/>
      <c r="C1203" s="205"/>
      <c r="D1203" s="205"/>
      <c r="E1203" s="205"/>
      <c r="F1203" s="195"/>
      <c r="H1203" s="1021"/>
      <c r="I1203" s="1021"/>
      <c r="J1203" s="1021"/>
      <c r="R1203" s="1022"/>
      <c r="S1203" s="1022"/>
    </row>
    <row r="1204" spans="2:19" s="204" customFormat="1" ht="15">
      <c r="B1204" s="205"/>
      <c r="C1204" s="205"/>
      <c r="D1204" s="205"/>
      <c r="E1204" s="205"/>
      <c r="F1204" s="195"/>
      <c r="H1204" s="1021"/>
      <c r="I1204" s="1021"/>
      <c r="J1204" s="1021"/>
      <c r="R1204" s="1022"/>
      <c r="S1204" s="1022"/>
    </row>
    <row r="1205" spans="2:19" s="204" customFormat="1" ht="15">
      <c r="B1205" s="205"/>
      <c r="C1205" s="205"/>
      <c r="D1205" s="205"/>
      <c r="E1205" s="205"/>
      <c r="F1205" s="195"/>
      <c r="H1205" s="1021"/>
      <c r="I1205" s="1021"/>
      <c r="J1205" s="1021"/>
      <c r="R1205" s="1022"/>
      <c r="S1205" s="1022"/>
    </row>
    <row r="1206" spans="2:19" s="204" customFormat="1" ht="15">
      <c r="B1206" s="205"/>
      <c r="C1206" s="205"/>
      <c r="D1206" s="205"/>
      <c r="E1206" s="205"/>
      <c r="F1206" s="195"/>
      <c r="H1206" s="1021"/>
      <c r="I1206" s="1021"/>
      <c r="J1206" s="1021"/>
      <c r="R1206" s="1022"/>
      <c r="S1206" s="1022"/>
    </row>
    <row r="1207" spans="2:19" s="204" customFormat="1" ht="15">
      <c r="B1207" s="205"/>
      <c r="C1207" s="205"/>
      <c r="D1207" s="205"/>
      <c r="E1207" s="205"/>
      <c r="F1207" s="195"/>
      <c r="H1207" s="1021"/>
      <c r="I1207" s="1021"/>
      <c r="J1207" s="1021"/>
      <c r="R1207" s="1022"/>
      <c r="S1207" s="1022"/>
    </row>
    <row r="1208" spans="2:19" s="204" customFormat="1" ht="15">
      <c r="B1208" s="205"/>
      <c r="C1208" s="205"/>
      <c r="D1208" s="205"/>
      <c r="E1208" s="205"/>
      <c r="F1208" s="195"/>
      <c r="H1208" s="1021"/>
      <c r="I1208" s="1021"/>
      <c r="J1208" s="1021"/>
      <c r="R1208" s="1022"/>
      <c r="S1208" s="1022"/>
    </row>
    <row r="1209" spans="2:19" s="204" customFormat="1" ht="15">
      <c r="B1209" s="205"/>
      <c r="C1209" s="205"/>
      <c r="D1209" s="205"/>
      <c r="E1209" s="205"/>
      <c r="F1209" s="195"/>
      <c r="H1209" s="1021"/>
      <c r="I1209" s="1021"/>
      <c r="J1209" s="1021"/>
      <c r="R1209" s="1022"/>
      <c r="S1209" s="1022"/>
    </row>
    <row r="1210" spans="2:19" s="204" customFormat="1" ht="15">
      <c r="B1210" s="205"/>
      <c r="C1210" s="205"/>
      <c r="D1210" s="205"/>
      <c r="E1210" s="205"/>
      <c r="F1210" s="195"/>
      <c r="H1210" s="1021"/>
      <c r="I1210" s="1021"/>
      <c r="J1210" s="1021"/>
      <c r="R1210" s="1022"/>
      <c r="S1210" s="1022"/>
    </row>
    <row r="1211" spans="2:19" s="204" customFormat="1" ht="15">
      <c r="B1211" s="205"/>
      <c r="C1211" s="205"/>
      <c r="D1211" s="205"/>
      <c r="E1211" s="205"/>
      <c r="F1211" s="195"/>
      <c r="H1211" s="1021"/>
      <c r="I1211" s="1021"/>
      <c r="J1211" s="1021"/>
      <c r="R1211" s="1022"/>
      <c r="S1211" s="1022"/>
    </row>
    <row r="1212" spans="2:19" s="204" customFormat="1" ht="15">
      <c r="B1212" s="205"/>
      <c r="C1212" s="205"/>
      <c r="D1212" s="205"/>
      <c r="E1212" s="205"/>
      <c r="F1212" s="195"/>
      <c r="H1212" s="1021"/>
      <c r="I1212" s="1021"/>
      <c r="J1212" s="1021"/>
      <c r="R1212" s="1022"/>
      <c r="S1212" s="1022"/>
    </row>
    <row r="1213" spans="2:19" s="204" customFormat="1" ht="15">
      <c r="B1213" s="205"/>
      <c r="C1213" s="205"/>
      <c r="D1213" s="205"/>
      <c r="E1213" s="205"/>
      <c r="F1213" s="195"/>
      <c r="H1213" s="1021"/>
      <c r="I1213" s="1021"/>
      <c r="J1213" s="1021"/>
      <c r="R1213" s="1022"/>
      <c r="S1213" s="1022"/>
    </row>
    <row r="1214" spans="2:19" s="204" customFormat="1" ht="15">
      <c r="B1214" s="205"/>
      <c r="C1214" s="205"/>
      <c r="D1214" s="205"/>
      <c r="E1214" s="205"/>
      <c r="F1214" s="195"/>
      <c r="H1214" s="1021"/>
      <c r="I1214" s="1021"/>
      <c r="J1214" s="1021"/>
      <c r="R1214" s="1022"/>
      <c r="S1214" s="1022"/>
    </row>
    <row r="1215" spans="2:19" s="204" customFormat="1" ht="15">
      <c r="B1215" s="205"/>
      <c r="C1215" s="205"/>
      <c r="D1215" s="205"/>
      <c r="E1215" s="205"/>
      <c r="F1215" s="195"/>
      <c r="H1215" s="1021"/>
      <c r="I1215" s="1021"/>
      <c r="J1215" s="1021"/>
      <c r="R1215" s="1022"/>
      <c r="S1215" s="1022"/>
    </row>
    <row r="1216" spans="2:19" s="204" customFormat="1" ht="15">
      <c r="B1216" s="205"/>
      <c r="C1216" s="205"/>
      <c r="D1216" s="205"/>
      <c r="E1216" s="205"/>
      <c r="F1216" s="195"/>
      <c r="H1216" s="1021"/>
      <c r="I1216" s="1021"/>
      <c r="J1216" s="1021"/>
      <c r="R1216" s="1022"/>
      <c r="S1216" s="1022"/>
    </row>
    <row r="1217" spans="2:19" s="204" customFormat="1" ht="15">
      <c r="B1217" s="205"/>
      <c r="C1217" s="205"/>
      <c r="D1217" s="205"/>
      <c r="E1217" s="205"/>
      <c r="F1217" s="195"/>
      <c r="H1217" s="1021"/>
      <c r="I1217" s="1021"/>
      <c r="J1217" s="1021"/>
      <c r="R1217" s="1022"/>
      <c r="S1217" s="1022"/>
    </row>
    <row r="1218" spans="2:19" s="204" customFormat="1" ht="15">
      <c r="B1218" s="205"/>
      <c r="C1218" s="205"/>
      <c r="D1218" s="205"/>
      <c r="E1218" s="205"/>
      <c r="F1218" s="195"/>
      <c r="H1218" s="1021"/>
      <c r="I1218" s="1021"/>
      <c r="J1218" s="1021"/>
      <c r="R1218" s="1022"/>
      <c r="S1218" s="1022"/>
    </row>
    <row r="1219" spans="2:19" s="204" customFormat="1" ht="15">
      <c r="B1219" s="205"/>
      <c r="C1219" s="205"/>
      <c r="D1219" s="205"/>
      <c r="E1219" s="205"/>
      <c r="F1219" s="195"/>
      <c r="H1219" s="1021"/>
      <c r="I1219" s="1021"/>
      <c r="J1219" s="1021"/>
      <c r="R1219" s="1022"/>
      <c r="S1219" s="1022"/>
    </row>
    <row r="1220" spans="2:19" s="204" customFormat="1" ht="15">
      <c r="B1220" s="205"/>
      <c r="C1220" s="205"/>
      <c r="D1220" s="205"/>
      <c r="E1220" s="205"/>
      <c r="F1220" s="195"/>
      <c r="H1220" s="1021"/>
      <c r="I1220" s="1021"/>
      <c r="J1220" s="1021"/>
      <c r="R1220" s="1022"/>
      <c r="S1220" s="1022"/>
    </row>
    <row r="1221" spans="2:19" s="204" customFormat="1" ht="15">
      <c r="B1221" s="205"/>
      <c r="C1221" s="205"/>
      <c r="D1221" s="205"/>
      <c r="E1221" s="205"/>
      <c r="F1221" s="195"/>
      <c r="H1221" s="1021"/>
      <c r="I1221" s="1021"/>
      <c r="J1221" s="1021"/>
      <c r="R1221" s="1022"/>
      <c r="S1221" s="1022"/>
    </row>
    <row r="1222" spans="2:19" s="204" customFormat="1" ht="15">
      <c r="B1222" s="205"/>
      <c r="C1222" s="205"/>
      <c r="D1222" s="205"/>
      <c r="E1222" s="205"/>
      <c r="F1222" s="195"/>
      <c r="H1222" s="1021"/>
      <c r="I1222" s="1021"/>
      <c r="J1222" s="1021"/>
      <c r="R1222" s="1022"/>
      <c r="S1222" s="1022"/>
    </row>
    <row r="1223" spans="2:19" s="204" customFormat="1" ht="15">
      <c r="B1223" s="205"/>
      <c r="C1223" s="205"/>
      <c r="D1223" s="205"/>
      <c r="E1223" s="205"/>
      <c r="F1223" s="195"/>
      <c r="H1223" s="1021"/>
      <c r="I1223" s="1021"/>
      <c r="J1223" s="1021"/>
      <c r="R1223" s="1022"/>
      <c r="S1223" s="1022"/>
    </row>
    <row r="1224" spans="2:19" s="204" customFormat="1" ht="15">
      <c r="B1224" s="205"/>
      <c r="C1224" s="205"/>
      <c r="D1224" s="205"/>
      <c r="E1224" s="205"/>
      <c r="F1224" s="195"/>
      <c r="H1224" s="1021"/>
      <c r="I1224" s="1021"/>
      <c r="J1224" s="1021"/>
      <c r="R1224" s="1022"/>
      <c r="S1224" s="1022"/>
    </row>
    <row r="1225" spans="2:19" s="204" customFormat="1" ht="15">
      <c r="B1225" s="205"/>
      <c r="C1225" s="205"/>
      <c r="D1225" s="205"/>
      <c r="E1225" s="205"/>
      <c r="F1225" s="195"/>
      <c r="H1225" s="1021"/>
      <c r="I1225" s="1021"/>
      <c r="J1225" s="1021"/>
      <c r="R1225" s="1022"/>
      <c r="S1225" s="1022"/>
    </row>
    <row r="1226" spans="2:19" s="204" customFormat="1" ht="15">
      <c r="B1226" s="205"/>
      <c r="C1226" s="205"/>
      <c r="D1226" s="205"/>
      <c r="E1226" s="205"/>
      <c r="F1226" s="195"/>
      <c r="H1226" s="1021"/>
      <c r="I1226" s="1021"/>
      <c r="J1226" s="1021"/>
      <c r="R1226" s="1022"/>
      <c r="S1226" s="1022"/>
    </row>
    <row r="1227" spans="2:19" s="204" customFormat="1" ht="15">
      <c r="B1227" s="205"/>
      <c r="C1227" s="205"/>
      <c r="D1227" s="205"/>
      <c r="E1227" s="205"/>
      <c r="F1227" s="195"/>
      <c r="H1227" s="1021"/>
      <c r="I1227" s="1021"/>
      <c r="J1227" s="1021"/>
      <c r="R1227" s="1022"/>
      <c r="S1227" s="1022"/>
    </row>
    <row r="1228" spans="2:19" s="204" customFormat="1" ht="15">
      <c r="B1228" s="205"/>
      <c r="C1228" s="205"/>
      <c r="D1228" s="205"/>
      <c r="E1228" s="205"/>
      <c r="F1228" s="195"/>
      <c r="H1228" s="1021"/>
      <c r="I1228" s="1021"/>
      <c r="J1228" s="1021"/>
      <c r="R1228" s="1022"/>
      <c r="S1228" s="1022"/>
    </row>
    <row r="1229" spans="2:19" s="204" customFormat="1" ht="15">
      <c r="B1229" s="205"/>
      <c r="C1229" s="205"/>
      <c r="D1229" s="205"/>
      <c r="E1229" s="205"/>
      <c r="F1229" s="195"/>
      <c r="H1229" s="1021"/>
      <c r="I1229" s="1021"/>
      <c r="J1229" s="1021"/>
      <c r="R1229" s="1022"/>
      <c r="S1229" s="1022"/>
    </row>
    <row r="1230" spans="2:19" s="204" customFormat="1" ht="15">
      <c r="B1230" s="205"/>
      <c r="C1230" s="205"/>
      <c r="D1230" s="205"/>
      <c r="E1230" s="205"/>
      <c r="F1230" s="195"/>
      <c r="H1230" s="1021"/>
      <c r="I1230" s="1021"/>
      <c r="J1230" s="1021"/>
      <c r="R1230" s="1022"/>
      <c r="S1230" s="1022"/>
    </row>
    <row r="1231" spans="2:19" s="204" customFormat="1" ht="15">
      <c r="B1231" s="205"/>
      <c r="C1231" s="205"/>
      <c r="D1231" s="205"/>
      <c r="E1231" s="205"/>
      <c r="F1231" s="195"/>
      <c r="H1231" s="1021"/>
      <c r="I1231" s="1021"/>
      <c r="J1231" s="1021"/>
      <c r="R1231" s="1022"/>
      <c r="S1231" s="1022"/>
    </row>
    <row r="1232" spans="2:19" s="204" customFormat="1" ht="15">
      <c r="B1232" s="205"/>
      <c r="C1232" s="205"/>
      <c r="D1232" s="205"/>
      <c r="E1232" s="205"/>
      <c r="F1232" s="195"/>
      <c r="H1232" s="1021"/>
      <c r="I1232" s="1021"/>
      <c r="J1232" s="1021"/>
      <c r="R1232" s="1022"/>
      <c r="S1232" s="1022"/>
    </row>
    <row r="1233" spans="2:19" s="204" customFormat="1" ht="15">
      <c r="B1233" s="205"/>
      <c r="C1233" s="205"/>
      <c r="D1233" s="205"/>
      <c r="E1233" s="205"/>
      <c r="F1233" s="195"/>
      <c r="H1233" s="1021"/>
      <c r="I1233" s="1021"/>
      <c r="J1233" s="1021"/>
      <c r="R1233" s="1022"/>
      <c r="S1233" s="1022"/>
    </row>
    <row r="1234" spans="2:19" s="204" customFormat="1" ht="15">
      <c r="B1234" s="205"/>
      <c r="C1234" s="205"/>
      <c r="D1234" s="205"/>
      <c r="E1234" s="205"/>
      <c r="F1234" s="195"/>
      <c r="H1234" s="1021"/>
      <c r="I1234" s="1021"/>
      <c r="J1234" s="1021"/>
      <c r="R1234" s="1022"/>
      <c r="S1234" s="1022"/>
    </row>
    <row r="1235" spans="2:19" s="204" customFormat="1" ht="15">
      <c r="B1235" s="205"/>
      <c r="C1235" s="205"/>
      <c r="D1235" s="205"/>
      <c r="E1235" s="205"/>
      <c r="F1235" s="195"/>
      <c r="H1235" s="1021"/>
      <c r="I1235" s="1021"/>
      <c r="J1235" s="1021"/>
      <c r="R1235" s="1022"/>
      <c r="S1235" s="1022"/>
    </row>
    <row r="1236" spans="2:19" s="204" customFormat="1" ht="15">
      <c r="B1236" s="205"/>
      <c r="C1236" s="205"/>
      <c r="D1236" s="205"/>
      <c r="E1236" s="205"/>
      <c r="F1236" s="195"/>
      <c r="H1236" s="1021"/>
      <c r="I1236" s="1021"/>
      <c r="J1236" s="1021"/>
      <c r="R1236" s="1022"/>
      <c r="S1236" s="1022"/>
    </row>
    <row r="1237" spans="2:19" s="204" customFormat="1" ht="15">
      <c r="B1237" s="205"/>
      <c r="C1237" s="205"/>
      <c r="D1237" s="205"/>
      <c r="E1237" s="205"/>
      <c r="F1237" s="195"/>
      <c r="H1237" s="1021"/>
      <c r="I1237" s="1021"/>
      <c r="J1237" s="1021"/>
      <c r="R1237" s="1022"/>
      <c r="S1237" s="1022"/>
    </row>
    <row r="1238" spans="2:19" s="204" customFormat="1" ht="15">
      <c r="B1238" s="205"/>
      <c r="C1238" s="205"/>
      <c r="D1238" s="205"/>
      <c r="E1238" s="205"/>
      <c r="F1238" s="195"/>
      <c r="H1238" s="1021"/>
      <c r="I1238" s="1021"/>
      <c r="J1238" s="1021"/>
      <c r="R1238" s="1022"/>
      <c r="S1238" s="1022"/>
    </row>
    <row r="1239" spans="2:19" s="204" customFormat="1" ht="15">
      <c r="B1239" s="205"/>
      <c r="C1239" s="205"/>
      <c r="D1239" s="205"/>
      <c r="E1239" s="205"/>
      <c r="F1239" s="195"/>
      <c r="H1239" s="1021"/>
      <c r="I1239" s="1021"/>
      <c r="J1239" s="1021"/>
      <c r="R1239" s="1022"/>
      <c r="S1239" s="1022"/>
    </row>
    <row r="1240" spans="2:19" s="204" customFormat="1" ht="15">
      <c r="B1240" s="205"/>
      <c r="C1240" s="205"/>
      <c r="D1240" s="205"/>
      <c r="E1240" s="205"/>
      <c r="F1240" s="195"/>
      <c r="H1240" s="1021"/>
      <c r="I1240" s="1021"/>
      <c r="J1240" s="1021"/>
      <c r="R1240" s="1022"/>
      <c r="S1240" s="1022"/>
    </row>
    <row r="1241" spans="2:19" s="204" customFormat="1" ht="15">
      <c r="B1241" s="205"/>
      <c r="C1241" s="205"/>
      <c r="D1241" s="205"/>
      <c r="E1241" s="205"/>
      <c r="F1241" s="195"/>
      <c r="H1241" s="1021"/>
      <c r="I1241" s="1021"/>
      <c r="J1241" s="1021"/>
      <c r="R1241" s="1022"/>
      <c r="S1241" s="1022"/>
    </row>
    <row r="1242" spans="2:19" s="204" customFormat="1" ht="15">
      <c r="B1242" s="205"/>
      <c r="C1242" s="205"/>
      <c r="D1242" s="205"/>
      <c r="E1242" s="205"/>
      <c r="F1242" s="195"/>
      <c r="H1242" s="1021"/>
      <c r="I1242" s="1021"/>
      <c r="J1242" s="1021"/>
      <c r="R1242" s="1022"/>
      <c r="S1242" s="1022"/>
    </row>
    <row r="1243" spans="2:19" s="204" customFormat="1" ht="15">
      <c r="B1243" s="205"/>
      <c r="C1243" s="205"/>
      <c r="D1243" s="205"/>
      <c r="E1243" s="205"/>
      <c r="F1243" s="195"/>
      <c r="H1243" s="1021"/>
      <c r="I1243" s="1021"/>
      <c r="J1243" s="1021"/>
      <c r="R1243" s="1022"/>
      <c r="S1243" s="1022"/>
    </row>
    <row r="1244" spans="2:19" s="204" customFormat="1" ht="15">
      <c r="B1244" s="205"/>
      <c r="C1244" s="205"/>
      <c r="D1244" s="205"/>
      <c r="E1244" s="205"/>
      <c r="F1244" s="195"/>
      <c r="H1244" s="1021"/>
      <c r="I1244" s="1021"/>
      <c r="J1244" s="1021"/>
      <c r="R1244" s="1022"/>
      <c r="S1244" s="1022"/>
    </row>
    <row r="1245" spans="2:19" s="204" customFormat="1" ht="15">
      <c r="B1245" s="205"/>
      <c r="C1245" s="205"/>
      <c r="D1245" s="205"/>
      <c r="E1245" s="205"/>
      <c r="F1245" s="195"/>
      <c r="H1245" s="1021"/>
      <c r="I1245" s="1021"/>
      <c r="J1245" s="1021"/>
      <c r="R1245" s="1022"/>
      <c r="S1245" s="1022"/>
    </row>
    <row r="1246" spans="2:19" s="204" customFormat="1" ht="15">
      <c r="B1246" s="205"/>
      <c r="C1246" s="205"/>
      <c r="D1246" s="205"/>
      <c r="E1246" s="205"/>
      <c r="F1246" s="195"/>
      <c r="H1246" s="1021"/>
      <c r="I1246" s="1021"/>
      <c r="J1246" s="1021"/>
      <c r="R1246" s="1022"/>
      <c r="S1246" s="1022"/>
    </row>
    <row r="1247" spans="2:19" s="204" customFormat="1" ht="15">
      <c r="B1247" s="205"/>
      <c r="C1247" s="205"/>
      <c r="D1247" s="205"/>
      <c r="E1247" s="205"/>
      <c r="F1247" s="195"/>
      <c r="H1247" s="1021"/>
      <c r="I1247" s="1021"/>
      <c r="J1247" s="1021"/>
      <c r="R1247" s="1022"/>
      <c r="S1247" s="1022"/>
    </row>
    <row r="1248" spans="2:19" s="204" customFormat="1" ht="15">
      <c r="B1248" s="205"/>
      <c r="C1248" s="205"/>
      <c r="D1248" s="205"/>
      <c r="E1248" s="205"/>
      <c r="F1248" s="195"/>
      <c r="H1248" s="1021"/>
      <c r="I1248" s="1021"/>
      <c r="J1248" s="1021"/>
      <c r="R1248" s="1022"/>
      <c r="S1248" s="1022"/>
    </row>
    <row r="1249" spans="2:19" s="204" customFormat="1" ht="15">
      <c r="B1249" s="205"/>
      <c r="C1249" s="205"/>
      <c r="D1249" s="205"/>
      <c r="E1249" s="205"/>
      <c r="F1249" s="195"/>
      <c r="H1249" s="1021"/>
      <c r="I1249" s="1021"/>
      <c r="J1249" s="1021"/>
      <c r="R1249" s="1022"/>
      <c r="S1249" s="1022"/>
    </row>
    <row r="1250" spans="2:19" s="204" customFormat="1" ht="15">
      <c r="B1250" s="205"/>
      <c r="C1250" s="205"/>
      <c r="D1250" s="205"/>
      <c r="E1250" s="205"/>
      <c r="F1250" s="195"/>
      <c r="H1250" s="1021"/>
      <c r="I1250" s="1021"/>
      <c r="J1250" s="1021"/>
      <c r="R1250" s="1022"/>
      <c r="S1250" s="1022"/>
    </row>
    <row r="1251" spans="2:19" s="204" customFormat="1" ht="15">
      <c r="B1251" s="205"/>
      <c r="C1251" s="205"/>
      <c r="D1251" s="205"/>
      <c r="E1251" s="205"/>
      <c r="F1251" s="195"/>
      <c r="H1251" s="1021"/>
      <c r="I1251" s="1021"/>
      <c r="J1251" s="1021"/>
      <c r="R1251" s="1022"/>
      <c r="S1251" s="1022"/>
    </row>
    <row r="1252" spans="2:19" s="204" customFormat="1" ht="15">
      <c r="B1252" s="205"/>
      <c r="C1252" s="205"/>
      <c r="D1252" s="205"/>
      <c r="E1252" s="205"/>
      <c r="F1252" s="195"/>
      <c r="H1252" s="1021"/>
      <c r="I1252" s="1021"/>
      <c r="J1252" s="1021"/>
      <c r="R1252" s="1022"/>
      <c r="S1252" s="1022"/>
    </row>
    <row r="1253" spans="2:19" s="204" customFormat="1" ht="15">
      <c r="B1253" s="205"/>
      <c r="C1253" s="205"/>
      <c r="D1253" s="205"/>
      <c r="E1253" s="205"/>
      <c r="F1253" s="195"/>
      <c r="H1253" s="1021"/>
      <c r="I1253" s="1021"/>
      <c r="J1253" s="1021"/>
      <c r="R1253" s="1022"/>
      <c r="S1253" s="1022"/>
    </row>
    <row r="1254" spans="2:19" s="204" customFormat="1" ht="15">
      <c r="B1254" s="205"/>
      <c r="C1254" s="205"/>
      <c r="D1254" s="205"/>
      <c r="E1254" s="205"/>
      <c r="F1254" s="195"/>
      <c r="H1254" s="1021"/>
      <c r="I1254" s="1021"/>
      <c r="J1254" s="1021"/>
      <c r="R1254" s="1022"/>
      <c r="S1254" s="1022"/>
    </row>
    <row r="1255" spans="2:19" s="204" customFormat="1" ht="15">
      <c r="B1255" s="205"/>
      <c r="C1255" s="205"/>
      <c r="D1255" s="205"/>
      <c r="E1255" s="205"/>
      <c r="F1255" s="195"/>
      <c r="H1255" s="1021"/>
      <c r="I1255" s="1021"/>
      <c r="J1255" s="1021"/>
      <c r="R1255" s="1022"/>
      <c r="S1255" s="1022"/>
    </row>
    <row r="1256" spans="2:19" s="204" customFormat="1" ht="15">
      <c r="B1256" s="205"/>
      <c r="C1256" s="205"/>
      <c r="D1256" s="205"/>
      <c r="E1256" s="205"/>
      <c r="F1256" s="195"/>
      <c r="H1256" s="1021"/>
      <c r="I1256" s="1021"/>
      <c r="J1256" s="1021"/>
      <c r="R1256" s="1022"/>
      <c r="S1256" s="1022"/>
    </row>
    <row r="1257" spans="2:19" s="204" customFormat="1" ht="15">
      <c r="B1257" s="205"/>
      <c r="C1257" s="205"/>
      <c r="D1257" s="205"/>
      <c r="E1257" s="205"/>
      <c r="F1257" s="195"/>
      <c r="H1257" s="1021"/>
      <c r="I1257" s="1021"/>
      <c r="J1257" s="1021"/>
      <c r="R1257" s="1022"/>
      <c r="S1257" s="1022"/>
    </row>
    <row r="1258" spans="2:19" s="204" customFormat="1" ht="15">
      <c r="B1258" s="205"/>
      <c r="C1258" s="205"/>
      <c r="D1258" s="205"/>
      <c r="E1258" s="205"/>
      <c r="F1258" s="195"/>
      <c r="H1258" s="1021"/>
      <c r="I1258" s="1021"/>
      <c r="J1258" s="1021"/>
      <c r="R1258" s="1022"/>
      <c r="S1258" s="1022"/>
    </row>
    <row r="1259" spans="2:19" s="204" customFormat="1" ht="15">
      <c r="B1259" s="205"/>
      <c r="C1259" s="205"/>
      <c r="D1259" s="205"/>
      <c r="E1259" s="205"/>
      <c r="F1259" s="195"/>
      <c r="H1259" s="1021"/>
      <c r="I1259" s="1021"/>
      <c r="J1259" s="1021"/>
      <c r="R1259" s="1022"/>
      <c r="S1259" s="1022"/>
    </row>
    <row r="1260" spans="2:19" s="204" customFormat="1" ht="15">
      <c r="B1260" s="205"/>
      <c r="C1260" s="205"/>
      <c r="D1260" s="205"/>
      <c r="E1260" s="205"/>
      <c r="F1260" s="195"/>
      <c r="H1260" s="1021"/>
      <c r="I1260" s="1021"/>
      <c r="J1260" s="1021"/>
      <c r="R1260" s="1022"/>
      <c r="S1260" s="1022"/>
    </row>
    <row r="1261" spans="2:19" s="204" customFormat="1" ht="15">
      <c r="B1261" s="205"/>
      <c r="C1261" s="205"/>
      <c r="D1261" s="205"/>
      <c r="E1261" s="205"/>
      <c r="F1261" s="195"/>
      <c r="H1261" s="1021"/>
      <c r="I1261" s="1021"/>
      <c r="J1261" s="1021"/>
      <c r="R1261" s="1022"/>
      <c r="S1261" s="1022"/>
    </row>
    <row r="1262" spans="2:19" s="204" customFormat="1" ht="15">
      <c r="B1262" s="205"/>
      <c r="C1262" s="205"/>
      <c r="D1262" s="205"/>
      <c r="E1262" s="205"/>
      <c r="F1262" s="195"/>
      <c r="H1262" s="1021"/>
      <c r="I1262" s="1021"/>
      <c r="J1262" s="1021"/>
      <c r="R1262" s="1022"/>
      <c r="S1262" s="1022"/>
    </row>
    <row r="1263" spans="2:19" s="204" customFormat="1" ht="15">
      <c r="B1263" s="205"/>
      <c r="C1263" s="205"/>
      <c r="D1263" s="205"/>
      <c r="E1263" s="205"/>
      <c r="F1263" s="195"/>
      <c r="H1263" s="1021"/>
      <c r="I1263" s="1021"/>
      <c r="J1263" s="1021"/>
      <c r="R1263" s="1022"/>
      <c r="S1263" s="1022"/>
    </row>
    <row r="1264" spans="2:19" s="204" customFormat="1" ht="15">
      <c r="B1264" s="205"/>
      <c r="C1264" s="205"/>
      <c r="D1264" s="205"/>
      <c r="E1264" s="205"/>
      <c r="F1264" s="195"/>
      <c r="H1264" s="1021"/>
      <c r="I1264" s="1021"/>
      <c r="J1264" s="1021"/>
      <c r="R1264" s="1022"/>
      <c r="S1264" s="1022"/>
    </row>
    <row r="1265" spans="2:19" s="204" customFormat="1" ht="15">
      <c r="B1265" s="205"/>
      <c r="C1265" s="205"/>
      <c r="D1265" s="205"/>
      <c r="E1265" s="205"/>
      <c r="F1265" s="195"/>
      <c r="H1265" s="1021"/>
      <c r="I1265" s="1021"/>
      <c r="J1265" s="1021"/>
      <c r="R1265" s="1022"/>
      <c r="S1265" s="1022"/>
    </row>
    <row r="1266" spans="2:19" s="204" customFormat="1" ht="15">
      <c r="B1266" s="205"/>
      <c r="C1266" s="205"/>
      <c r="D1266" s="205"/>
      <c r="E1266" s="205"/>
      <c r="F1266" s="195"/>
      <c r="H1266" s="1021"/>
      <c r="I1266" s="1021"/>
      <c r="J1266" s="1021"/>
      <c r="R1266" s="1022"/>
      <c r="S1266" s="1022"/>
    </row>
    <row r="1267" spans="2:19" s="204" customFormat="1" ht="15">
      <c r="B1267" s="205"/>
      <c r="C1267" s="205"/>
      <c r="D1267" s="205"/>
      <c r="E1267" s="205"/>
      <c r="F1267" s="195"/>
      <c r="H1267" s="1021"/>
      <c r="I1267" s="1021"/>
      <c r="J1267" s="1021"/>
      <c r="R1267" s="1022"/>
      <c r="S1267" s="1022"/>
    </row>
    <row r="1268" spans="2:19" s="204" customFormat="1" ht="15">
      <c r="B1268" s="205"/>
      <c r="C1268" s="205"/>
      <c r="D1268" s="205"/>
      <c r="E1268" s="205"/>
      <c r="F1268" s="195"/>
      <c r="H1268" s="1021"/>
      <c r="I1268" s="1021"/>
      <c r="J1268" s="1021"/>
      <c r="R1268" s="1022"/>
      <c r="S1268" s="1022"/>
    </row>
    <row r="1269" spans="2:19" s="204" customFormat="1" ht="15">
      <c r="B1269" s="205"/>
      <c r="C1269" s="205"/>
      <c r="D1269" s="205"/>
      <c r="E1269" s="205"/>
      <c r="F1269" s="195"/>
      <c r="H1269" s="1021"/>
      <c r="I1269" s="1021"/>
      <c r="J1269" s="1021"/>
      <c r="R1269" s="1022"/>
      <c r="S1269" s="1022"/>
    </row>
    <row r="1270" spans="2:19" s="204" customFormat="1" ht="15">
      <c r="B1270" s="205"/>
      <c r="C1270" s="205"/>
      <c r="D1270" s="205"/>
      <c r="E1270" s="205"/>
      <c r="F1270" s="195"/>
      <c r="H1270" s="1021"/>
      <c r="I1270" s="1021"/>
      <c r="J1270" s="1021"/>
      <c r="R1270" s="1022"/>
      <c r="S1270" s="1022"/>
    </row>
    <row r="1271" spans="2:19" s="204" customFormat="1" ht="15">
      <c r="B1271" s="205"/>
      <c r="C1271" s="205"/>
      <c r="D1271" s="205"/>
      <c r="E1271" s="205"/>
      <c r="F1271" s="195"/>
      <c r="H1271" s="1021"/>
      <c r="I1271" s="1021"/>
      <c r="J1271" s="1021"/>
      <c r="R1271" s="1022"/>
      <c r="S1271" s="1022"/>
    </row>
    <row r="1272" spans="2:19" s="204" customFormat="1" ht="15">
      <c r="B1272" s="205"/>
      <c r="C1272" s="205"/>
      <c r="D1272" s="205"/>
      <c r="E1272" s="205"/>
      <c r="F1272" s="195"/>
      <c r="H1272" s="1021"/>
      <c r="I1272" s="1021"/>
      <c r="J1272" s="1021"/>
      <c r="R1272" s="1022"/>
      <c r="S1272" s="1022"/>
    </row>
    <row r="1273" spans="2:19" s="204" customFormat="1" ht="15">
      <c r="B1273" s="205"/>
      <c r="C1273" s="205"/>
      <c r="D1273" s="205"/>
      <c r="E1273" s="205"/>
      <c r="F1273" s="195"/>
      <c r="H1273" s="1021"/>
      <c r="I1273" s="1021"/>
      <c r="J1273" s="1021"/>
      <c r="R1273" s="1022"/>
      <c r="S1273" s="1022"/>
    </row>
    <row r="1274" spans="2:19" s="204" customFormat="1" ht="15">
      <c r="B1274" s="205"/>
      <c r="C1274" s="205"/>
      <c r="D1274" s="205"/>
      <c r="E1274" s="205"/>
      <c r="F1274" s="195"/>
      <c r="H1274" s="1021"/>
      <c r="I1274" s="1021"/>
      <c r="J1274" s="1021"/>
      <c r="R1274" s="1022"/>
      <c r="S1274" s="1022"/>
    </row>
    <row r="1275" spans="2:19" s="204" customFormat="1" ht="15">
      <c r="B1275" s="205"/>
      <c r="C1275" s="205"/>
      <c r="D1275" s="205"/>
      <c r="E1275" s="205"/>
      <c r="F1275" s="195"/>
      <c r="H1275" s="1021"/>
      <c r="I1275" s="1021"/>
      <c r="J1275" s="1021"/>
      <c r="R1275" s="1022"/>
      <c r="S1275" s="1022"/>
    </row>
    <row r="1276" spans="2:19" s="204" customFormat="1" ht="15">
      <c r="B1276" s="205"/>
      <c r="C1276" s="205"/>
      <c r="D1276" s="205"/>
      <c r="E1276" s="205"/>
      <c r="F1276" s="195"/>
      <c r="H1276" s="1021"/>
      <c r="I1276" s="1021"/>
      <c r="J1276" s="1021"/>
      <c r="R1276" s="1022"/>
      <c r="S1276" s="1022"/>
    </row>
    <row r="1277" spans="2:19" s="204" customFormat="1" ht="15">
      <c r="B1277" s="205"/>
      <c r="C1277" s="205"/>
      <c r="D1277" s="205"/>
      <c r="E1277" s="205"/>
      <c r="F1277" s="195"/>
      <c r="H1277" s="1021"/>
      <c r="I1277" s="1021"/>
      <c r="J1277" s="1021"/>
      <c r="R1277" s="1022"/>
      <c r="S1277" s="1022"/>
    </row>
    <row r="1278" spans="2:19" s="204" customFormat="1" ht="15">
      <c r="B1278" s="205"/>
      <c r="C1278" s="205"/>
      <c r="D1278" s="205"/>
      <c r="E1278" s="205"/>
      <c r="F1278" s="195"/>
      <c r="H1278" s="1021"/>
      <c r="I1278" s="1021"/>
      <c r="J1278" s="1021"/>
      <c r="R1278" s="1022"/>
      <c r="S1278" s="1022"/>
    </row>
    <row r="1279" spans="2:19" s="204" customFormat="1" ht="15">
      <c r="B1279" s="205"/>
      <c r="C1279" s="205"/>
      <c r="D1279" s="205"/>
      <c r="E1279" s="205"/>
      <c r="F1279" s="195"/>
      <c r="H1279" s="1021"/>
      <c r="I1279" s="1021"/>
      <c r="J1279" s="1021"/>
      <c r="R1279" s="1022"/>
      <c r="S1279" s="1022"/>
    </row>
    <row r="1280" spans="2:19" s="204" customFormat="1" ht="15">
      <c r="B1280" s="205"/>
      <c r="C1280" s="205"/>
      <c r="D1280" s="205"/>
      <c r="E1280" s="205"/>
      <c r="F1280" s="195"/>
      <c r="H1280" s="1021"/>
      <c r="I1280" s="1021"/>
      <c r="J1280" s="1021"/>
      <c r="R1280" s="1022"/>
      <c r="S1280" s="1022"/>
    </row>
    <row r="1281" spans="2:19" s="204" customFormat="1" ht="15">
      <c r="B1281" s="205"/>
      <c r="C1281" s="205"/>
      <c r="D1281" s="205"/>
      <c r="E1281" s="205"/>
      <c r="F1281" s="195"/>
      <c r="H1281" s="1021"/>
      <c r="I1281" s="1021"/>
      <c r="J1281" s="1021"/>
      <c r="R1281" s="1022"/>
      <c r="S1281" s="1022"/>
    </row>
    <row r="1282" spans="2:19" s="204" customFormat="1" ht="15">
      <c r="B1282" s="205"/>
      <c r="C1282" s="205"/>
      <c r="D1282" s="205"/>
      <c r="E1282" s="205"/>
      <c r="F1282" s="195"/>
      <c r="H1282" s="1021"/>
      <c r="I1282" s="1021"/>
      <c r="J1282" s="1021"/>
      <c r="R1282" s="1022"/>
      <c r="S1282" s="1022"/>
    </row>
    <row r="1283" spans="2:19" s="204" customFormat="1" ht="15">
      <c r="B1283" s="205"/>
      <c r="C1283" s="205"/>
      <c r="D1283" s="205"/>
      <c r="E1283" s="205"/>
      <c r="F1283" s="195"/>
      <c r="H1283" s="1021"/>
      <c r="I1283" s="1021"/>
      <c r="J1283" s="1021"/>
      <c r="R1283" s="1022"/>
      <c r="S1283" s="1022"/>
    </row>
    <row r="1284" spans="2:19" s="204" customFormat="1" ht="15">
      <c r="B1284" s="205"/>
      <c r="C1284" s="205"/>
      <c r="D1284" s="205"/>
      <c r="E1284" s="205"/>
      <c r="F1284" s="195"/>
      <c r="H1284" s="1021"/>
      <c r="I1284" s="1021"/>
      <c r="J1284" s="1021"/>
      <c r="R1284" s="1022"/>
      <c r="S1284" s="1022"/>
    </row>
    <row r="1285" spans="2:19" s="204" customFormat="1" ht="15">
      <c r="B1285" s="205"/>
      <c r="C1285" s="205"/>
      <c r="D1285" s="205"/>
      <c r="E1285" s="205"/>
      <c r="F1285" s="195"/>
      <c r="H1285" s="1021"/>
      <c r="I1285" s="1021"/>
      <c r="J1285" s="1021"/>
      <c r="R1285" s="1022"/>
      <c r="S1285" s="1022"/>
    </row>
    <row r="1286" spans="2:19" s="204" customFormat="1" ht="15">
      <c r="B1286" s="205"/>
      <c r="C1286" s="205"/>
      <c r="D1286" s="205"/>
      <c r="E1286" s="205"/>
      <c r="F1286" s="195"/>
      <c r="H1286" s="1021"/>
      <c r="I1286" s="1021"/>
      <c r="J1286" s="1021"/>
      <c r="R1286" s="1022"/>
      <c r="S1286" s="1022"/>
    </row>
    <row r="1287" spans="2:19" s="204" customFormat="1" ht="15">
      <c r="B1287" s="205"/>
      <c r="C1287" s="205"/>
      <c r="D1287" s="205"/>
      <c r="E1287" s="205"/>
      <c r="F1287" s="195"/>
      <c r="H1287" s="1021"/>
      <c r="I1287" s="1021"/>
      <c r="J1287" s="1021"/>
      <c r="R1287" s="1022"/>
      <c r="S1287" s="1022"/>
    </row>
    <row r="1288" spans="2:19" s="204" customFormat="1" ht="15">
      <c r="B1288" s="205"/>
      <c r="C1288" s="205"/>
      <c r="D1288" s="205"/>
      <c r="E1288" s="205"/>
      <c r="F1288" s="195"/>
      <c r="H1288" s="1021"/>
      <c r="I1288" s="1021"/>
      <c r="J1288" s="1021"/>
      <c r="R1288" s="1022"/>
      <c r="S1288" s="1022"/>
    </row>
    <row r="1289" spans="2:19" s="204" customFormat="1" ht="15">
      <c r="B1289" s="205"/>
      <c r="C1289" s="205"/>
      <c r="D1289" s="205"/>
      <c r="E1289" s="205"/>
      <c r="F1289" s="195"/>
      <c r="H1289" s="1021"/>
      <c r="I1289" s="1021"/>
      <c r="J1289" s="1021"/>
      <c r="R1289" s="1022"/>
      <c r="S1289" s="1022"/>
    </row>
    <row r="1290" spans="2:19" s="204" customFormat="1" ht="15">
      <c r="B1290" s="205"/>
      <c r="C1290" s="205"/>
      <c r="D1290" s="205"/>
      <c r="E1290" s="205"/>
      <c r="F1290" s="195"/>
      <c r="H1290" s="1021"/>
      <c r="I1290" s="1021"/>
      <c r="J1290" s="1021"/>
      <c r="R1290" s="1022"/>
      <c r="S1290" s="1022"/>
    </row>
    <row r="1291" spans="2:19" s="204" customFormat="1" ht="15">
      <c r="B1291" s="205"/>
      <c r="C1291" s="205"/>
      <c r="D1291" s="205"/>
      <c r="E1291" s="205"/>
      <c r="F1291" s="195"/>
      <c r="H1291" s="1021"/>
      <c r="I1291" s="1021"/>
      <c r="J1291" s="1021"/>
      <c r="R1291" s="1022"/>
      <c r="S1291" s="1022"/>
    </row>
    <row r="1292" spans="2:19" s="204" customFormat="1" ht="15">
      <c r="B1292" s="205"/>
      <c r="C1292" s="205"/>
      <c r="D1292" s="205"/>
      <c r="E1292" s="205"/>
      <c r="F1292" s="195"/>
      <c r="H1292" s="1021"/>
      <c r="I1292" s="1021"/>
      <c r="J1292" s="1021"/>
      <c r="R1292" s="1022"/>
      <c r="S1292" s="1022"/>
    </row>
    <row r="1293" spans="2:19" s="204" customFormat="1" ht="15">
      <c r="B1293" s="205"/>
      <c r="C1293" s="205"/>
      <c r="D1293" s="205"/>
      <c r="E1293" s="205"/>
      <c r="F1293" s="195"/>
      <c r="H1293" s="1021"/>
      <c r="I1293" s="1021"/>
      <c r="J1293" s="1021"/>
      <c r="R1293" s="1022"/>
      <c r="S1293" s="1022"/>
    </row>
    <row r="1294" spans="2:19" s="204" customFormat="1" ht="15">
      <c r="B1294" s="205"/>
      <c r="C1294" s="205"/>
      <c r="D1294" s="205"/>
      <c r="E1294" s="205"/>
      <c r="F1294" s="195"/>
      <c r="H1294" s="1021"/>
      <c r="I1294" s="1021"/>
      <c r="J1294" s="1021"/>
      <c r="R1294" s="1022"/>
      <c r="S1294" s="1022"/>
    </row>
    <row r="1295" spans="2:19" s="204" customFormat="1" ht="15">
      <c r="B1295" s="205"/>
      <c r="C1295" s="205"/>
      <c r="D1295" s="205"/>
      <c r="E1295" s="205"/>
      <c r="F1295" s="195"/>
      <c r="H1295" s="1021"/>
      <c r="I1295" s="1021"/>
      <c r="J1295" s="1021"/>
      <c r="R1295" s="1022"/>
      <c r="S1295" s="1022"/>
    </row>
    <row r="1296" spans="2:19" s="204" customFormat="1" ht="15">
      <c r="B1296" s="205"/>
      <c r="C1296" s="205"/>
      <c r="D1296" s="205"/>
      <c r="E1296" s="205"/>
      <c r="F1296" s="195"/>
      <c r="H1296" s="1021"/>
      <c r="I1296" s="1021"/>
      <c r="J1296" s="1021"/>
      <c r="R1296" s="1022"/>
      <c r="S1296" s="1022"/>
    </row>
    <row r="1297" spans="2:19" s="204" customFormat="1" ht="15">
      <c r="B1297" s="205"/>
      <c r="C1297" s="205"/>
      <c r="D1297" s="205"/>
      <c r="E1297" s="205"/>
      <c r="F1297" s="195"/>
      <c r="H1297" s="1021"/>
      <c r="I1297" s="1021"/>
      <c r="J1297" s="1021"/>
      <c r="R1297" s="1022"/>
      <c r="S1297" s="1022"/>
    </row>
    <row r="1298" spans="2:19" s="204" customFormat="1" ht="15">
      <c r="B1298" s="205"/>
      <c r="C1298" s="205"/>
      <c r="D1298" s="205"/>
      <c r="E1298" s="205"/>
      <c r="F1298" s="195"/>
      <c r="H1298" s="1021"/>
      <c r="I1298" s="1021"/>
      <c r="J1298" s="1021"/>
      <c r="R1298" s="1022"/>
      <c r="S1298" s="1022"/>
    </row>
    <row r="1299" spans="2:19" s="204" customFormat="1" ht="15">
      <c r="B1299" s="205"/>
      <c r="C1299" s="205"/>
      <c r="D1299" s="205"/>
      <c r="E1299" s="205"/>
      <c r="F1299" s="195"/>
      <c r="H1299" s="1021"/>
      <c r="I1299" s="1021"/>
      <c r="J1299" s="1021"/>
      <c r="R1299" s="1022"/>
      <c r="S1299" s="1022"/>
    </row>
    <row r="1300" spans="2:19" s="204" customFormat="1" ht="15">
      <c r="B1300" s="205"/>
      <c r="C1300" s="205"/>
      <c r="D1300" s="205"/>
      <c r="E1300" s="205"/>
      <c r="F1300" s="195"/>
      <c r="H1300" s="1021"/>
      <c r="I1300" s="1021"/>
      <c r="J1300" s="1021"/>
      <c r="R1300" s="1022"/>
      <c r="S1300" s="1022"/>
    </row>
    <row r="1301" spans="2:19" s="204" customFormat="1" ht="15">
      <c r="B1301" s="205"/>
      <c r="C1301" s="205"/>
      <c r="D1301" s="205"/>
      <c r="E1301" s="205"/>
      <c r="F1301" s="195"/>
      <c r="H1301" s="1021"/>
      <c r="I1301" s="1021"/>
      <c r="J1301" s="1021"/>
      <c r="R1301" s="1022"/>
      <c r="S1301" s="1022"/>
    </row>
    <row r="1302" spans="2:19" s="204" customFormat="1" ht="15">
      <c r="B1302" s="205"/>
      <c r="C1302" s="205"/>
      <c r="D1302" s="205"/>
      <c r="E1302" s="205"/>
      <c r="F1302" s="195"/>
      <c r="H1302" s="1021"/>
      <c r="I1302" s="1021"/>
      <c r="J1302" s="1021"/>
      <c r="R1302" s="1022"/>
      <c r="S1302" s="1022"/>
    </row>
    <row r="1303" spans="2:19" s="204" customFormat="1" ht="15">
      <c r="B1303" s="205"/>
      <c r="C1303" s="205"/>
      <c r="D1303" s="205"/>
      <c r="E1303" s="205"/>
      <c r="F1303" s="195"/>
      <c r="H1303" s="1021"/>
      <c r="I1303" s="1021"/>
      <c r="J1303" s="1021"/>
      <c r="R1303" s="1022"/>
      <c r="S1303" s="1022"/>
    </row>
    <row r="1304" spans="2:19" s="204" customFormat="1" ht="15">
      <c r="B1304" s="205"/>
      <c r="C1304" s="205"/>
      <c r="D1304" s="205"/>
      <c r="E1304" s="205"/>
      <c r="F1304" s="195"/>
      <c r="H1304" s="1021"/>
      <c r="I1304" s="1021"/>
      <c r="J1304" s="1021"/>
      <c r="R1304" s="1022"/>
      <c r="S1304" s="1022"/>
    </row>
    <row r="1305" spans="2:19" s="204" customFormat="1" ht="15">
      <c r="B1305" s="205"/>
      <c r="C1305" s="205"/>
      <c r="D1305" s="205"/>
      <c r="E1305" s="205"/>
      <c r="F1305" s="195"/>
      <c r="H1305" s="1021"/>
      <c r="I1305" s="1021"/>
      <c r="J1305" s="1021"/>
      <c r="R1305" s="1022"/>
      <c r="S1305" s="1022"/>
    </row>
    <row r="1306" spans="2:19" s="204" customFormat="1" ht="15">
      <c r="B1306" s="205"/>
      <c r="C1306" s="205"/>
      <c r="D1306" s="205"/>
      <c r="E1306" s="205"/>
      <c r="F1306" s="195"/>
      <c r="H1306" s="1021"/>
      <c r="I1306" s="1021"/>
      <c r="J1306" s="1021"/>
      <c r="R1306" s="1022"/>
      <c r="S1306" s="1022"/>
    </row>
    <row r="1307" spans="2:19" s="204" customFormat="1" ht="15">
      <c r="B1307" s="205"/>
      <c r="C1307" s="205"/>
      <c r="D1307" s="205"/>
      <c r="E1307" s="205"/>
      <c r="F1307" s="195"/>
      <c r="H1307" s="1021"/>
      <c r="I1307" s="1021"/>
      <c r="J1307" s="1021"/>
      <c r="R1307" s="1022"/>
      <c r="S1307" s="1022"/>
    </row>
    <row r="1308" spans="2:19" s="204" customFormat="1" ht="15">
      <c r="B1308" s="205"/>
      <c r="C1308" s="205"/>
      <c r="D1308" s="205"/>
      <c r="E1308" s="205"/>
      <c r="F1308" s="195"/>
      <c r="H1308" s="1021"/>
      <c r="I1308" s="1021"/>
      <c r="J1308" s="1021"/>
      <c r="R1308" s="1022"/>
      <c r="S1308" s="1022"/>
    </row>
    <row r="1309" spans="2:19" s="204" customFormat="1" ht="15">
      <c r="B1309" s="205"/>
      <c r="C1309" s="205"/>
      <c r="D1309" s="205"/>
      <c r="E1309" s="205"/>
      <c r="F1309" s="195"/>
      <c r="H1309" s="1021"/>
      <c r="I1309" s="1021"/>
      <c r="J1309" s="1021"/>
      <c r="R1309" s="1022"/>
      <c r="S1309" s="1022"/>
    </row>
    <row r="1310" spans="2:19" s="204" customFormat="1" ht="15">
      <c r="B1310" s="205"/>
      <c r="C1310" s="205"/>
      <c r="D1310" s="205"/>
      <c r="E1310" s="205"/>
      <c r="F1310" s="195"/>
      <c r="H1310" s="1021"/>
      <c r="I1310" s="1021"/>
      <c r="J1310" s="1021"/>
      <c r="R1310" s="1022"/>
      <c r="S1310" s="1022"/>
    </row>
    <row r="1311" spans="2:19" s="204" customFormat="1" ht="15">
      <c r="B1311" s="205"/>
      <c r="C1311" s="205"/>
      <c r="D1311" s="205"/>
      <c r="E1311" s="205"/>
      <c r="F1311" s="195"/>
      <c r="H1311" s="1021"/>
      <c r="I1311" s="1021"/>
      <c r="J1311" s="1021"/>
      <c r="R1311" s="1022"/>
      <c r="S1311" s="1022"/>
    </row>
    <row r="1312" spans="2:19" s="204" customFormat="1" ht="15">
      <c r="B1312" s="205"/>
      <c r="C1312" s="205"/>
      <c r="D1312" s="205"/>
      <c r="E1312" s="205"/>
      <c r="F1312" s="195"/>
      <c r="H1312" s="1021"/>
      <c r="I1312" s="1021"/>
      <c r="J1312" s="1021"/>
      <c r="R1312" s="1022"/>
      <c r="S1312" s="1022"/>
    </row>
    <row r="1313" spans="2:19" s="204" customFormat="1" ht="15">
      <c r="B1313" s="205"/>
      <c r="C1313" s="205"/>
      <c r="D1313" s="205"/>
      <c r="E1313" s="205"/>
      <c r="F1313" s="195"/>
      <c r="H1313" s="1021"/>
      <c r="I1313" s="1021"/>
      <c r="J1313" s="1021"/>
      <c r="R1313" s="1022"/>
      <c r="S1313" s="1022"/>
    </row>
    <row r="1314" spans="2:19" s="204" customFormat="1" ht="15">
      <c r="B1314" s="205"/>
      <c r="C1314" s="205"/>
      <c r="D1314" s="205"/>
      <c r="E1314" s="205"/>
      <c r="F1314" s="195"/>
      <c r="H1314" s="1021"/>
      <c r="I1314" s="1021"/>
      <c r="J1314" s="1021"/>
      <c r="R1314" s="1022"/>
      <c r="S1314" s="1022"/>
    </row>
    <row r="1315" spans="2:19" s="204" customFormat="1" ht="15">
      <c r="B1315" s="205"/>
      <c r="C1315" s="205"/>
      <c r="D1315" s="205"/>
      <c r="E1315" s="205"/>
      <c r="F1315" s="195"/>
      <c r="H1315" s="1021"/>
      <c r="I1315" s="1021"/>
      <c r="J1315" s="1021"/>
      <c r="R1315" s="1022"/>
      <c r="S1315" s="1022"/>
    </row>
    <row r="1316" spans="2:19" s="204" customFormat="1" ht="15">
      <c r="B1316" s="205"/>
      <c r="C1316" s="205"/>
      <c r="D1316" s="205"/>
      <c r="E1316" s="205"/>
      <c r="F1316" s="195"/>
      <c r="H1316" s="1021"/>
      <c r="I1316" s="1021"/>
      <c r="J1316" s="1021"/>
      <c r="R1316" s="1022"/>
      <c r="S1316" s="1022"/>
    </row>
    <row r="1317" spans="2:19" s="204" customFormat="1" ht="15">
      <c r="B1317" s="205"/>
      <c r="C1317" s="205"/>
      <c r="D1317" s="205"/>
      <c r="E1317" s="205"/>
      <c r="F1317" s="195"/>
      <c r="H1317" s="1021"/>
      <c r="I1317" s="1021"/>
      <c r="J1317" s="1021"/>
      <c r="R1317" s="1022"/>
      <c r="S1317" s="1022"/>
    </row>
    <row r="1318" spans="2:19" s="204" customFormat="1" ht="15">
      <c r="B1318" s="205"/>
      <c r="C1318" s="205"/>
      <c r="D1318" s="205"/>
      <c r="E1318" s="205"/>
      <c r="F1318" s="195"/>
      <c r="H1318" s="1021"/>
      <c r="I1318" s="1021"/>
      <c r="J1318" s="1021"/>
      <c r="R1318" s="1022"/>
      <c r="S1318" s="1022"/>
    </row>
    <row r="1319" spans="2:19" s="204" customFormat="1" ht="15">
      <c r="B1319" s="205"/>
      <c r="C1319" s="205"/>
      <c r="D1319" s="205"/>
      <c r="E1319" s="205"/>
      <c r="F1319" s="195"/>
      <c r="H1319" s="1021"/>
      <c r="I1319" s="1021"/>
      <c r="J1319" s="1021"/>
      <c r="R1319" s="1022"/>
      <c r="S1319" s="1022"/>
    </row>
    <row r="1320" spans="2:19" s="204" customFormat="1" ht="15">
      <c r="B1320" s="205"/>
      <c r="C1320" s="205"/>
      <c r="D1320" s="205"/>
      <c r="E1320" s="205"/>
      <c r="F1320" s="195"/>
      <c r="H1320" s="1021"/>
      <c r="I1320" s="1021"/>
      <c r="J1320" s="1021"/>
      <c r="R1320" s="1022"/>
      <c r="S1320" s="1022"/>
    </row>
    <row r="1321" spans="2:19" s="204" customFormat="1" ht="15">
      <c r="B1321" s="205"/>
      <c r="C1321" s="205"/>
      <c r="D1321" s="205"/>
      <c r="E1321" s="205"/>
      <c r="F1321" s="195"/>
      <c r="H1321" s="1021"/>
      <c r="I1321" s="1021"/>
      <c r="J1321" s="1021"/>
      <c r="R1321" s="1022"/>
      <c r="S1321" s="1022"/>
    </row>
    <row r="1322" spans="2:19" s="204" customFormat="1" ht="15">
      <c r="B1322" s="205"/>
      <c r="C1322" s="205"/>
      <c r="D1322" s="205"/>
      <c r="E1322" s="205"/>
      <c r="F1322" s="195"/>
      <c r="H1322" s="1021"/>
      <c r="I1322" s="1021"/>
      <c r="J1322" s="1021"/>
      <c r="R1322" s="1022"/>
      <c r="S1322" s="1022"/>
    </row>
    <row r="1323" spans="2:19" s="204" customFormat="1" ht="15">
      <c r="B1323" s="205"/>
      <c r="C1323" s="205"/>
      <c r="D1323" s="205"/>
      <c r="E1323" s="205"/>
      <c r="F1323" s="195"/>
      <c r="H1323" s="1021"/>
      <c r="I1323" s="1021"/>
      <c r="J1323" s="1021"/>
      <c r="R1323" s="1022"/>
      <c r="S1323" s="1022"/>
    </row>
    <row r="1324" spans="2:19" s="204" customFormat="1" ht="15">
      <c r="B1324" s="205"/>
      <c r="C1324" s="205"/>
      <c r="D1324" s="205"/>
      <c r="E1324" s="205"/>
      <c r="F1324" s="195"/>
      <c r="H1324" s="1021"/>
      <c r="I1324" s="1021"/>
      <c r="J1324" s="1021"/>
      <c r="R1324" s="1022"/>
      <c r="S1324" s="1022"/>
    </row>
    <row r="1325" spans="2:19" s="204" customFormat="1" ht="15">
      <c r="B1325" s="205"/>
      <c r="C1325" s="205"/>
      <c r="D1325" s="205"/>
      <c r="E1325" s="205"/>
      <c r="F1325" s="195"/>
      <c r="H1325" s="1021"/>
      <c r="I1325" s="1021"/>
      <c r="J1325" s="1021"/>
      <c r="R1325" s="1022"/>
      <c r="S1325" s="1022"/>
    </row>
    <row r="1326" spans="2:19" s="204" customFormat="1" ht="15">
      <c r="B1326" s="205"/>
      <c r="C1326" s="205"/>
      <c r="D1326" s="205"/>
      <c r="E1326" s="205"/>
      <c r="F1326" s="195"/>
      <c r="H1326" s="1021"/>
      <c r="I1326" s="1021"/>
      <c r="J1326" s="1021"/>
      <c r="R1326" s="1022"/>
      <c r="S1326" s="1022"/>
    </row>
    <row r="1327" spans="2:19" s="204" customFormat="1" ht="15">
      <c r="B1327" s="205"/>
      <c r="C1327" s="205"/>
      <c r="D1327" s="205"/>
      <c r="E1327" s="205"/>
      <c r="F1327" s="195"/>
      <c r="H1327" s="1021"/>
      <c r="I1327" s="1021"/>
      <c r="J1327" s="1021"/>
      <c r="R1327" s="1022"/>
      <c r="S1327" s="1022"/>
    </row>
    <row r="1328" spans="2:19" s="204" customFormat="1" ht="15">
      <c r="B1328" s="205"/>
      <c r="C1328" s="205"/>
      <c r="D1328" s="205"/>
      <c r="E1328" s="205"/>
      <c r="F1328" s="195"/>
      <c r="H1328" s="1021"/>
      <c r="I1328" s="1021"/>
      <c r="J1328" s="1021"/>
      <c r="R1328" s="1022"/>
      <c r="S1328" s="1022"/>
    </row>
    <row r="1329" spans="2:19" s="204" customFormat="1" ht="15">
      <c r="B1329" s="205"/>
      <c r="C1329" s="205"/>
      <c r="D1329" s="205"/>
      <c r="E1329" s="205"/>
      <c r="F1329" s="195"/>
      <c r="H1329" s="1021"/>
      <c r="I1329" s="1021"/>
      <c r="J1329" s="1021"/>
      <c r="R1329" s="1022"/>
      <c r="S1329" s="1022"/>
    </row>
    <row r="1330" spans="2:19" s="204" customFormat="1" ht="15">
      <c r="B1330" s="205"/>
      <c r="C1330" s="205"/>
      <c r="D1330" s="205"/>
      <c r="E1330" s="205"/>
      <c r="F1330" s="195"/>
      <c r="H1330" s="1021"/>
      <c r="I1330" s="1021"/>
      <c r="J1330" s="1021"/>
      <c r="R1330" s="1022"/>
      <c r="S1330" s="1022"/>
    </row>
    <row r="1331" spans="2:19" s="204" customFormat="1" ht="15">
      <c r="B1331" s="205"/>
      <c r="C1331" s="205"/>
      <c r="D1331" s="205"/>
      <c r="E1331" s="205"/>
      <c r="F1331" s="195"/>
      <c r="H1331" s="1021"/>
      <c r="I1331" s="1021"/>
      <c r="J1331" s="1021"/>
      <c r="R1331" s="1022"/>
      <c r="S1331" s="1022"/>
    </row>
    <row r="1332" spans="2:19" s="204" customFormat="1" ht="15">
      <c r="B1332" s="205"/>
      <c r="C1332" s="205"/>
      <c r="D1332" s="205"/>
      <c r="E1332" s="205"/>
      <c r="F1332" s="195"/>
      <c r="H1332" s="1021"/>
      <c r="I1332" s="1021"/>
      <c r="J1332" s="1021"/>
      <c r="R1332" s="1022"/>
      <c r="S1332" s="1022"/>
    </row>
    <row r="1333" spans="2:19" s="204" customFormat="1" ht="15">
      <c r="B1333" s="205"/>
      <c r="C1333" s="205"/>
      <c r="D1333" s="205"/>
      <c r="E1333" s="205"/>
      <c r="F1333" s="195"/>
      <c r="H1333" s="1021"/>
      <c r="I1333" s="1021"/>
      <c r="J1333" s="1021"/>
      <c r="R1333" s="1022"/>
      <c r="S1333" s="1022"/>
    </row>
    <row r="1334" spans="2:19" s="204" customFormat="1" ht="15">
      <c r="B1334" s="205"/>
      <c r="C1334" s="205"/>
      <c r="D1334" s="205"/>
      <c r="E1334" s="205"/>
      <c r="F1334" s="195"/>
      <c r="H1334" s="1021"/>
      <c r="I1334" s="1021"/>
      <c r="J1334" s="1021"/>
      <c r="R1334" s="1022"/>
      <c r="S1334" s="1022"/>
    </row>
    <row r="1335" spans="2:19" s="204" customFormat="1" ht="15">
      <c r="B1335" s="205"/>
      <c r="C1335" s="205"/>
      <c r="D1335" s="205"/>
      <c r="E1335" s="205"/>
      <c r="F1335" s="195"/>
      <c r="H1335" s="1021"/>
      <c r="I1335" s="1021"/>
      <c r="J1335" s="1021"/>
      <c r="R1335" s="1022"/>
      <c r="S1335" s="1022"/>
    </row>
    <row r="1336" spans="2:19" s="204" customFormat="1" ht="15">
      <c r="B1336" s="205"/>
      <c r="C1336" s="205"/>
      <c r="D1336" s="205"/>
      <c r="E1336" s="205"/>
      <c r="F1336" s="195"/>
      <c r="H1336" s="1021"/>
      <c r="I1336" s="1021"/>
      <c r="J1336" s="1021"/>
      <c r="R1336" s="1022"/>
      <c r="S1336" s="1022"/>
    </row>
    <row r="1337" spans="2:19" s="204" customFormat="1" ht="15">
      <c r="B1337" s="205"/>
      <c r="C1337" s="205"/>
      <c r="D1337" s="205"/>
      <c r="E1337" s="205"/>
      <c r="F1337" s="195"/>
      <c r="H1337" s="1021"/>
      <c r="I1337" s="1021"/>
      <c r="J1337" s="1021"/>
      <c r="R1337" s="1022"/>
      <c r="S1337" s="1022"/>
    </row>
    <row r="1338" spans="2:19" s="204" customFormat="1" ht="15">
      <c r="B1338" s="205"/>
      <c r="C1338" s="205"/>
      <c r="D1338" s="205"/>
      <c r="E1338" s="205"/>
      <c r="F1338" s="195"/>
      <c r="H1338" s="1021"/>
      <c r="I1338" s="1021"/>
      <c r="J1338" s="1021"/>
      <c r="R1338" s="1022"/>
      <c r="S1338" s="1022"/>
    </row>
    <row r="1339" spans="2:19" s="204" customFormat="1" ht="15">
      <c r="B1339" s="205"/>
      <c r="C1339" s="205"/>
      <c r="D1339" s="205"/>
      <c r="E1339" s="205"/>
      <c r="F1339" s="195"/>
      <c r="H1339" s="1021"/>
      <c r="I1339" s="1021"/>
      <c r="J1339" s="1021"/>
      <c r="R1339" s="1022"/>
      <c r="S1339" s="1022"/>
    </row>
    <row r="1340" spans="2:19" s="204" customFormat="1" ht="15">
      <c r="B1340" s="205"/>
      <c r="C1340" s="205"/>
      <c r="D1340" s="205"/>
      <c r="E1340" s="205"/>
      <c r="F1340" s="195"/>
      <c r="H1340" s="1021"/>
      <c r="I1340" s="1021"/>
      <c r="J1340" s="1021"/>
      <c r="R1340" s="1022"/>
      <c r="S1340" s="1022"/>
    </row>
    <row r="1341" spans="2:19" s="204" customFormat="1" ht="15">
      <c r="B1341" s="205"/>
      <c r="C1341" s="205"/>
      <c r="D1341" s="205"/>
      <c r="E1341" s="205"/>
      <c r="F1341" s="195"/>
      <c r="H1341" s="1021"/>
      <c r="I1341" s="1021"/>
      <c r="J1341" s="1021"/>
      <c r="R1341" s="1022"/>
      <c r="S1341" s="1022"/>
    </row>
    <row r="1342" spans="2:19" s="204" customFormat="1" ht="15">
      <c r="B1342" s="205"/>
      <c r="C1342" s="205"/>
      <c r="D1342" s="205"/>
      <c r="E1342" s="205"/>
      <c r="F1342" s="195"/>
      <c r="H1342" s="1021"/>
      <c r="I1342" s="1021"/>
      <c r="J1342" s="1021"/>
      <c r="R1342" s="1022"/>
      <c r="S1342" s="1022"/>
    </row>
    <row r="1343" spans="2:19" s="204" customFormat="1" ht="15">
      <c r="B1343" s="205"/>
      <c r="C1343" s="205"/>
      <c r="D1343" s="205"/>
      <c r="E1343" s="205"/>
      <c r="F1343" s="195"/>
      <c r="H1343" s="1021"/>
      <c r="I1343" s="1021"/>
      <c r="J1343" s="1021"/>
      <c r="R1343" s="1022"/>
      <c r="S1343" s="1022"/>
    </row>
    <row r="1344" spans="2:19" s="204" customFormat="1" ht="15">
      <c r="B1344" s="205"/>
      <c r="C1344" s="205"/>
      <c r="D1344" s="205"/>
      <c r="E1344" s="205"/>
      <c r="F1344" s="195"/>
      <c r="H1344" s="1021"/>
      <c r="I1344" s="1021"/>
      <c r="J1344" s="1021"/>
      <c r="R1344" s="1022"/>
      <c r="S1344" s="1022"/>
    </row>
    <row r="1345" spans="2:19" s="204" customFormat="1" ht="15">
      <c r="B1345" s="205"/>
      <c r="C1345" s="205"/>
      <c r="D1345" s="205"/>
      <c r="E1345" s="205"/>
      <c r="F1345" s="195"/>
      <c r="H1345" s="1021"/>
      <c r="I1345" s="1021"/>
      <c r="J1345" s="1021"/>
      <c r="R1345" s="1022"/>
      <c r="S1345" s="1022"/>
    </row>
    <row r="1346" spans="2:19" s="204" customFormat="1" ht="15">
      <c r="B1346" s="205"/>
      <c r="C1346" s="205"/>
      <c r="D1346" s="205"/>
      <c r="E1346" s="205"/>
      <c r="F1346" s="195"/>
      <c r="H1346" s="1021"/>
      <c r="I1346" s="1021"/>
      <c r="J1346" s="1021"/>
      <c r="R1346" s="1022"/>
      <c r="S1346" s="1022"/>
    </row>
    <row r="1347" spans="2:19" s="204" customFormat="1" ht="15">
      <c r="B1347" s="205"/>
      <c r="C1347" s="205"/>
      <c r="D1347" s="205"/>
      <c r="E1347" s="205"/>
      <c r="F1347" s="195"/>
      <c r="H1347" s="1021"/>
      <c r="I1347" s="1021"/>
      <c r="J1347" s="1021"/>
      <c r="R1347" s="1022"/>
      <c r="S1347" s="1022"/>
    </row>
    <row r="1348" spans="2:19" s="204" customFormat="1" ht="15">
      <c r="B1348" s="205"/>
      <c r="C1348" s="205"/>
      <c r="D1348" s="205"/>
      <c r="E1348" s="205"/>
      <c r="F1348" s="195"/>
      <c r="H1348" s="1021"/>
      <c r="I1348" s="1021"/>
      <c r="J1348" s="1021"/>
      <c r="R1348" s="1022"/>
      <c r="S1348" s="1022"/>
    </row>
    <row r="1349" spans="2:19" s="204" customFormat="1" ht="15">
      <c r="B1349" s="205"/>
      <c r="C1349" s="205"/>
      <c r="D1349" s="205"/>
      <c r="E1349" s="205"/>
      <c r="F1349" s="195"/>
      <c r="H1349" s="1021"/>
      <c r="I1349" s="1021"/>
      <c r="J1349" s="1021"/>
      <c r="R1349" s="1022"/>
      <c r="S1349" s="1022"/>
    </row>
    <row r="1350" spans="2:19" s="204" customFormat="1" ht="15">
      <c r="B1350" s="205"/>
      <c r="C1350" s="205"/>
      <c r="D1350" s="205"/>
      <c r="E1350" s="205"/>
      <c r="F1350" s="195"/>
      <c r="H1350" s="1021"/>
      <c r="I1350" s="1021"/>
      <c r="J1350" s="1021"/>
      <c r="R1350" s="1022"/>
      <c r="S1350" s="1022"/>
    </row>
    <row r="1351" spans="2:19" s="204" customFormat="1" ht="15">
      <c r="B1351" s="205"/>
      <c r="C1351" s="205"/>
      <c r="D1351" s="205"/>
      <c r="E1351" s="205"/>
      <c r="F1351" s="195"/>
      <c r="H1351" s="1021"/>
      <c r="I1351" s="1021"/>
      <c r="J1351" s="1021"/>
      <c r="R1351" s="1022"/>
      <c r="S1351" s="1022"/>
    </row>
    <row r="1352" spans="2:19" s="204" customFormat="1" ht="15">
      <c r="B1352" s="205"/>
      <c r="C1352" s="205"/>
      <c r="D1352" s="205"/>
      <c r="E1352" s="205"/>
      <c r="F1352" s="195"/>
      <c r="H1352" s="1021"/>
      <c r="I1352" s="1021"/>
      <c r="J1352" s="1021"/>
      <c r="R1352" s="1022"/>
      <c r="S1352" s="1022"/>
    </row>
    <row r="1353" spans="2:19" s="204" customFormat="1" ht="15">
      <c r="B1353" s="205"/>
      <c r="C1353" s="205"/>
      <c r="D1353" s="205"/>
      <c r="E1353" s="205"/>
      <c r="F1353" s="195"/>
      <c r="H1353" s="1021"/>
      <c r="I1353" s="1021"/>
      <c r="J1353" s="1021"/>
      <c r="R1353" s="1022"/>
      <c r="S1353" s="1022"/>
    </row>
    <row r="1354" spans="2:19" s="204" customFormat="1" ht="15">
      <c r="B1354" s="205"/>
      <c r="C1354" s="205"/>
      <c r="D1354" s="205"/>
      <c r="E1354" s="205"/>
      <c r="F1354" s="195"/>
      <c r="H1354" s="1021"/>
      <c r="I1354" s="1021"/>
      <c r="J1354" s="1021"/>
      <c r="R1354" s="1022"/>
      <c r="S1354" s="1022"/>
    </row>
    <row r="1355" spans="2:19" s="204" customFormat="1" ht="15">
      <c r="B1355" s="205"/>
      <c r="C1355" s="205"/>
      <c r="D1355" s="205"/>
      <c r="E1355" s="205"/>
      <c r="F1355" s="195"/>
      <c r="H1355" s="1021"/>
      <c r="I1355" s="1021"/>
      <c r="J1355" s="1021"/>
      <c r="R1355" s="1022"/>
      <c r="S1355" s="1022"/>
    </row>
    <row r="1356" spans="2:19" s="204" customFormat="1" ht="15">
      <c r="B1356" s="205"/>
      <c r="C1356" s="205"/>
      <c r="D1356" s="205"/>
      <c r="E1356" s="205"/>
      <c r="F1356" s="195"/>
      <c r="H1356" s="1021"/>
      <c r="I1356" s="1021"/>
      <c r="J1356" s="1021"/>
      <c r="R1356" s="1022"/>
      <c r="S1356" s="1022"/>
    </row>
    <row r="1357" spans="2:19" s="204" customFormat="1" ht="15">
      <c r="B1357" s="205"/>
      <c r="C1357" s="205"/>
      <c r="D1357" s="205"/>
      <c r="E1357" s="205"/>
      <c r="F1357" s="195"/>
      <c r="H1357" s="1021"/>
      <c r="I1357" s="1021"/>
      <c r="J1357" s="1021"/>
      <c r="R1357" s="1022"/>
      <c r="S1357" s="1022"/>
    </row>
    <row r="1358" spans="2:19" s="204" customFormat="1" ht="15">
      <c r="B1358" s="205"/>
      <c r="C1358" s="205"/>
      <c r="D1358" s="205"/>
      <c r="E1358" s="205"/>
      <c r="F1358" s="195"/>
      <c r="H1358" s="1021"/>
      <c r="I1358" s="1021"/>
      <c r="J1358" s="1021"/>
      <c r="R1358" s="1022"/>
      <c r="S1358" s="1022"/>
    </row>
    <row r="1359" spans="2:19" s="204" customFormat="1" ht="15">
      <c r="B1359" s="205"/>
      <c r="C1359" s="205"/>
      <c r="D1359" s="205"/>
      <c r="E1359" s="205"/>
      <c r="F1359" s="195"/>
      <c r="H1359" s="1021"/>
      <c r="I1359" s="1021"/>
      <c r="J1359" s="1021"/>
      <c r="R1359" s="1022"/>
      <c r="S1359" s="1022"/>
    </row>
    <row r="1360" spans="2:19" s="204" customFormat="1" ht="15">
      <c r="B1360" s="205"/>
      <c r="C1360" s="205"/>
      <c r="D1360" s="205"/>
      <c r="E1360" s="205"/>
      <c r="F1360" s="195"/>
      <c r="H1360" s="1021"/>
      <c r="I1360" s="1021"/>
      <c r="J1360" s="1021"/>
      <c r="R1360" s="1022"/>
      <c r="S1360" s="1022"/>
    </row>
    <row r="1361" spans="2:19" s="204" customFormat="1" ht="15">
      <c r="B1361" s="205"/>
      <c r="C1361" s="205"/>
      <c r="D1361" s="205"/>
      <c r="E1361" s="205"/>
      <c r="F1361" s="195"/>
      <c r="H1361" s="1021"/>
      <c r="I1361" s="1021"/>
      <c r="J1361" s="1021"/>
      <c r="R1361" s="1022"/>
      <c r="S1361" s="1022"/>
    </row>
    <row r="1362" spans="2:19" s="204" customFormat="1" ht="15">
      <c r="B1362" s="205"/>
      <c r="C1362" s="205"/>
      <c r="D1362" s="205"/>
      <c r="E1362" s="205"/>
      <c r="F1362" s="195"/>
      <c r="H1362" s="1021"/>
      <c r="I1362" s="1021"/>
      <c r="J1362" s="1021"/>
      <c r="R1362" s="1022"/>
      <c r="S1362" s="1022"/>
    </row>
    <row r="1363" spans="2:19" s="204" customFormat="1" ht="15">
      <c r="B1363" s="205"/>
      <c r="C1363" s="205"/>
      <c r="D1363" s="205"/>
      <c r="E1363" s="205"/>
      <c r="F1363" s="195"/>
      <c r="H1363" s="1021"/>
      <c r="I1363" s="1021"/>
      <c r="J1363" s="1021"/>
      <c r="R1363" s="1022"/>
      <c r="S1363" s="1022"/>
    </row>
    <row r="1364" spans="2:19" s="204" customFormat="1" ht="15">
      <c r="B1364" s="205"/>
      <c r="C1364" s="205"/>
      <c r="D1364" s="205"/>
      <c r="E1364" s="205"/>
      <c r="F1364" s="195"/>
      <c r="H1364" s="1021"/>
      <c r="I1364" s="1021"/>
      <c r="J1364" s="1021"/>
      <c r="R1364" s="1022"/>
      <c r="S1364" s="1022"/>
    </row>
    <row r="1365" spans="2:19" s="204" customFormat="1" ht="15">
      <c r="B1365" s="205"/>
      <c r="C1365" s="205"/>
      <c r="D1365" s="205"/>
      <c r="E1365" s="205"/>
      <c r="F1365" s="195"/>
      <c r="H1365" s="1021"/>
      <c r="I1365" s="1021"/>
      <c r="J1365" s="1021"/>
      <c r="R1365" s="1022"/>
      <c r="S1365" s="1022"/>
    </row>
    <row r="1366" spans="2:19" s="204" customFormat="1" ht="15">
      <c r="B1366" s="205"/>
      <c r="C1366" s="205"/>
      <c r="D1366" s="205"/>
      <c r="E1366" s="205"/>
      <c r="F1366" s="195"/>
      <c r="H1366" s="1021"/>
      <c r="I1366" s="1021"/>
      <c r="J1366" s="1021"/>
      <c r="R1366" s="1022"/>
      <c r="S1366" s="1022"/>
    </row>
    <row r="1367" spans="2:19" s="204" customFormat="1" ht="15">
      <c r="B1367" s="205"/>
      <c r="C1367" s="205"/>
      <c r="D1367" s="205"/>
      <c r="E1367" s="205"/>
      <c r="F1367" s="195"/>
      <c r="H1367" s="1021"/>
      <c r="I1367" s="1021"/>
      <c r="J1367" s="1021"/>
      <c r="R1367" s="1022"/>
      <c r="S1367" s="1022"/>
    </row>
    <row r="1368" spans="2:19" s="204" customFormat="1" ht="15">
      <c r="B1368" s="205"/>
      <c r="C1368" s="205"/>
      <c r="D1368" s="205"/>
      <c r="E1368" s="205"/>
      <c r="F1368" s="195"/>
      <c r="H1368" s="1021"/>
      <c r="I1368" s="1021"/>
      <c r="J1368" s="1021"/>
      <c r="R1368" s="1022"/>
      <c r="S1368" s="1022"/>
    </row>
    <row r="1369" spans="2:19" s="204" customFormat="1" ht="15">
      <c r="B1369" s="205"/>
      <c r="C1369" s="205"/>
      <c r="D1369" s="205"/>
      <c r="E1369" s="205"/>
      <c r="F1369" s="195"/>
      <c r="H1369" s="1021"/>
      <c r="I1369" s="1021"/>
      <c r="J1369" s="1021"/>
      <c r="R1369" s="1022"/>
      <c r="S1369" s="1022"/>
    </row>
    <row r="1370" spans="2:19" s="204" customFormat="1" ht="15">
      <c r="B1370" s="205"/>
      <c r="C1370" s="205"/>
      <c r="D1370" s="205"/>
      <c r="E1370" s="205"/>
      <c r="F1370" s="195"/>
      <c r="H1370" s="1021"/>
      <c r="I1370" s="1021"/>
      <c r="J1370" s="1021"/>
      <c r="R1370" s="1022"/>
      <c r="S1370" s="1022"/>
    </row>
    <row r="1371" spans="2:19" s="204" customFormat="1" ht="15">
      <c r="B1371" s="205"/>
      <c r="C1371" s="205"/>
      <c r="D1371" s="205"/>
      <c r="E1371" s="205"/>
      <c r="F1371" s="195"/>
      <c r="H1371" s="1021"/>
      <c r="I1371" s="1021"/>
      <c r="J1371" s="1021"/>
      <c r="R1371" s="1022"/>
      <c r="S1371" s="1022"/>
    </row>
    <row r="1372" spans="2:19" s="204" customFormat="1" ht="15">
      <c r="B1372" s="205"/>
      <c r="C1372" s="205"/>
      <c r="D1372" s="205"/>
      <c r="E1372" s="205"/>
      <c r="F1372" s="195"/>
      <c r="H1372" s="1021"/>
      <c r="I1372" s="1021"/>
      <c r="J1372" s="1021"/>
      <c r="R1372" s="1022"/>
      <c r="S1372" s="1022"/>
    </row>
    <row r="1373" spans="2:19" s="204" customFormat="1" ht="15">
      <c r="B1373" s="205"/>
      <c r="C1373" s="205"/>
      <c r="D1373" s="205"/>
      <c r="E1373" s="205"/>
      <c r="F1373" s="195"/>
      <c r="H1373" s="1021"/>
      <c r="I1373" s="1021"/>
      <c r="J1373" s="1021"/>
      <c r="R1373" s="1022"/>
      <c r="S1373" s="1022"/>
    </row>
    <row r="1374" spans="2:19" s="204" customFormat="1" ht="15">
      <c r="B1374" s="205"/>
      <c r="C1374" s="205"/>
      <c r="D1374" s="205"/>
      <c r="E1374" s="205"/>
      <c r="F1374" s="195"/>
      <c r="H1374" s="1021"/>
      <c r="I1374" s="1021"/>
      <c r="J1374" s="1021"/>
      <c r="R1374" s="1022"/>
      <c r="S1374" s="1022"/>
    </row>
    <row r="1375" spans="2:19" s="204" customFormat="1" ht="15">
      <c r="B1375" s="205"/>
      <c r="C1375" s="205"/>
      <c r="D1375" s="205"/>
      <c r="E1375" s="205"/>
      <c r="F1375" s="195"/>
      <c r="H1375" s="1021"/>
      <c r="I1375" s="1021"/>
      <c r="J1375" s="1021"/>
      <c r="R1375" s="1022"/>
      <c r="S1375" s="1022"/>
    </row>
    <row r="1376" spans="2:19" s="204" customFormat="1" ht="15">
      <c r="B1376" s="205"/>
      <c r="C1376" s="205"/>
      <c r="D1376" s="205"/>
      <c r="E1376" s="205"/>
      <c r="F1376" s="195"/>
      <c r="H1376" s="1021"/>
      <c r="I1376" s="1021"/>
      <c r="J1376" s="1021"/>
      <c r="R1376" s="1022"/>
      <c r="S1376" s="1022"/>
    </row>
    <row r="1377" spans="2:19" s="204" customFormat="1" ht="15">
      <c r="B1377" s="205"/>
      <c r="C1377" s="205"/>
      <c r="D1377" s="205"/>
      <c r="E1377" s="205"/>
      <c r="F1377" s="195"/>
      <c r="H1377" s="1021"/>
      <c r="I1377" s="1021"/>
      <c r="J1377" s="1021"/>
      <c r="R1377" s="1022"/>
      <c r="S1377" s="1022"/>
    </row>
    <row r="1378" spans="2:19" s="204" customFormat="1" ht="15">
      <c r="B1378" s="205"/>
      <c r="C1378" s="205"/>
      <c r="D1378" s="205"/>
      <c r="E1378" s="205"/>
      <c r="F1378" s="195"/>
      <c r="H1378" s="1021"/>
      <c r="I1378" s="1021"/>
      <c r="J1378" s="1021"/>
      <c r="R1378" s="1022"/>
      <c r="S1378" s="1022"/>
    </row>
    <row r="1379" spans="2:19" s="204" customFormat="1" ht="15">
      <c r="B1379" s="205"/>
      <c r="C1379" s="205"/>
      <c r="D1379" s="205"/>
      <c r="E1379" s="205"/>
      <c r="F1379" s="195"/>
      <c r="H1379" s="1021"/>
      <c r="I1379" s="1021"/>
      <c r="J1379" s="1021"/>
      <c r="R1379" s="1022"/>
      <c r="S1379" s="1022"/>
    </row>
    <row r="1380" spans="2:19" s="204" customFormat="1" ht="15">
      <c r="B1380" s="205"/>
      <c r="C1380" s="205"/>
      <c r="D1380" s="205"/>
      <c r="E1380" s="205"/>
      <c r="F1380" s="195"/>
      <c r="H1380" s="1021"/>
      <c r="I1380" s="1021"/>
      <c r="J1380" s="1021"/>
      <c r="R1380" s="1022"/>
      <c r="S1380" s="1022"/>
    </row>
    <row r="1381" spans="2:19" s="204" customFormat="1" ht="15">
      <c r="B1381" s="205"/>
      <c r="C1381" s="205"/>
      <c r="D1381" s="205"/>
      <c r="E1381" s="205"/>
      <c r="F1381" s="195"/>
      <c r="H1381" s="1021"/>
      <c r="I1381" s="1021"/>
      <c r="J1381" s="1021"/>
      <c r="R1381" s="1022"/>
      <c r="S1381" s="1022"/>
    </row>
    <row r="1382" spans="2:19" s="204" customFormat="1" ht="15">
      <c r="B1382" s="205"/>
      <c r="C1382" s="205"/>
      <c r="D1382" s="205"/>
      <c r="E1382" s="205"/>
      <c r="F1382" s="195"/>
      <c r="H1382" s="1021"/>
      <c r="I1382" s="1021"/>
      <c r="J1382" s="1021"/>
      <c r="R1382" s="1022"/>
      <c r="S1382" s="1022"/>
    </row>
    <row r="1383" spans="2:19" s="204" customFormat="1" ht="15">
      <c r="B1383" s="205"/>
      <c r="C1383" s="205"/>
      <c r="D1383" s="205"/>
      <c r="E1383" s="205"/>
      <c r="F1383" s="195"/>
      <c r="H1383" s="1021"/>
      <c r="I1383" s="1021"/>
      <c r="J1383" s="1021"/>
      <c r="R1383" s="1022"/>
      <c r="S1383" s="1022"/>
    </row>
    <row r="1384" spans="2:19" s="204" customFormat="1" ht="15">
      <c r="B1384" s="205"/>
      <c r="C1384" s="205"/>
      <c r="D1384" s="205"/>
      <c r="E1384" s="205"/>
      <c r="F1384" s="195"/>
      <c r="H1384" s="1021"/>
      <c r="I1384" s="1021"/>
      <c r="J1384" s="1021"/>
      <c r="R1384" s="1022"/>
      <c r="S1384" s="1022"/>
    </row>
    <row r="1385" spans="2:19" s="204" customFormat="1" ht="15">
      <c r="B1385" s="205"/>
      <c r="C1385" s="205"/>
      <c r="D1385" s="205"/>
      <c r="E1385" s="205"/>
      <c r="F1385" s="195"/>
      <c r="H1385" s="1021"/>
      <c r="I1385" s="1021"/>
      <c r="J1385" s="1021"/>
      <c r="R1385" s="1022"/>
      <c r="S1385" s="1022"/>
    </row>
    <row r="1386" spans="2:19" s="204" customFormat="1" ht="15">
      <c r="B1386" s="205"/>
      <c r="C1386" s="205"/>
      <c r="D1386" s="205"/>
      <c r="E1386" s="205"/>
      <c r="F1386" s="195"/>
      <c r="H1386" s="1021"/>
      <c r="I1386" s="1021"/>
      <c r="J1386" s="1021"/>
      <c r="R1386" s="1022"/>
      <c r="S1386" s="1022"/>
    </row>
    <row r="1387" spans="2:19" s="204" customFormat="1" ht="15">
      <c r="B1387" s="205"/>
      <c r="C1387" s="205"/>
      <c r="D1387" s="205"/>
      <c r="E1387" s="205"/>
      <c r="F1387" s="195"/>
      <c r="H1387" s="1021"/>
      <c r="I1387" s="1021"/>
      <c r="J1387" s="1021"/>
      <c r="R1387" s="1022"/>
      <c r="S1387" s="1022"/>
    </row>
    <row r="1388" spans="2:19" s="204" customFormat="1" ht="15">
      <c r="B1388" s="205"/>
      <c r="C1388" s="205"/>
      <c r="D1388" s="205"/>
      <c r="E1388" s="205"/>
      <c r="F1388" s="195"/>
      <c r="H1388" s="1021"/>
      <c r="I1388" s="1021"/>
      <c r="J1388" s="1021"/>
      <c r="R1388" s="1022"/>
      <c r="S1388" s="1022"/>
    </row>
    <row r="1389" spans="2:19" s="204" customFormat="1" ht="15">
      <c r="B1389" s="205"/>
      <c r="C1389" s="205"/>
      <c r="D1389" s="205"/>
      <c r="E1389" s="205"/>
      <c r="F1389" s="195"/>
      <c r="H1389" s="1021"/>
      <c r="I1389" s="1021"/>
      <c r="J1389" s="1021"/>
      <c r="R1389" s="1022"/>
      <c r="S1389" s="1022"/>
    </row>
    <row r="1390" spans="2:19" s="204" customFormat="1" ht="15">
      <c r="B1390" s="205"/>
      <c r="C1390" s="205"/>
      <c r="D1390" s="205"/>
      <c r="E1390" s="205"/>
      <c r="F1390" s="195"/>
      <c r="H1390" s="1021"/>
      <c r="I1390" s="1021"/>
      <c r="J1390" s="1021"/>
      <c r="R1390" s="1022"/>
      <c r="S1390" s="1022"/>
    </row>
    <row r="1391" spans="2:19" s="204" customFormat="1" ht="15">
      <c r="B1391" s="205"/>
      <c r="C1391" s="205"/>
      <c r="D1391" s="205"/>
      <c r="E1391" s="205"/>
      <c r="F1391" s="195"/>
      <c r="H1391" s="1021"/>
      <c r="I1391" s="1021"/>
      <c r="J1391" s="1021"/>
      <c r="R1391" s="1022"/>
      <c r="S1391" s="1022"/>
    </row>
    <row r="1392" spans="2:19" s="204" customFormat="1" ht="15">
      <c r="B1392" s="205"/>
      <c r="C1392" s="205"/>
      <c r="D1392" s="205"/>
      <c r="E1392" s="205"/>
      <c r="F1392" s="195"/>
      <c r="H1392" s="1021"/>
      <c r="I1392" s="1021"/>
      <c r="J1392" s="1021"/>
      <c r="R1392" s="1022"/>
      <c r="S1392" s="1022"/>
    </row>
    <row r="1393" spans="2:19" s="204" customFormat="1" ht="15">
      <c r="B1393" s="205"/>
      <c r="C1393" s="205"/>
      <c r="D1393" s="205"/>
      <c r="E1393" s="205"/>
      <c r="F1393" s="195"/>
      <c r="H1393" s="1021"/>
      <c r="I1393" s="1021"/>
      <c r="J1393" s="1021"/>
      <c r="R1393" s="1022"/>
      <c r="S1393" s="1022"/>
    </row>
    <row r="1394" spans="2:19" s="204" customFormat="1" ht="15">
      <c r="B1394" s="205"/>
      <c r="C1394" s="205"/>
      <c r="D1394" s="205"/>
      <c r="E1394" s="205"/>
      <c r="F1394" s="195"/>
      <c r="H1394" s="1021"/>
      <c r="I1394" s="1021"/>
      <c r="J1394" s="1021"/>
      <c r="R1394" s="1022"/>
      <c r="S1394" s="1022"/>
    </row>
    <row r="1395" spans="2:19" s="204" customFormat="1" ht="15">
      <c r="B1395" s="205"/>
      <c r="C1395" s="205"/>
      <c r="D1395" s="205"/>
      <c r="E1395" s="205"/>
      <c r="F1395" s="195"/>
      <c r="H1395" s="1021"/>
      <c r="I1395" s="1021"/>
      <c r="J1395" s="1021"/>
      <c r="R1395" s="1022"/>
      <c r="S1395" s="1022"/>
    </row>
    <row r="1396" spans="2:19" s="204" customFormat="1" ht="15">
      <c r="B1396" s="205"/>
      <c r="C1396" s="205"/>
      <c r="D1396" s="205"/>
      <c r="E1396" s="205"/>
      <c r="F1396" s="195"/>
      <c r="H1396" s="1021"/>
      <c r="I1396" s="1021"/>
      <c r="J1396" s="1021"/>
      <c r="R1396" s="1022"/>
      <c r="S1396" s="1022"/>
    </row>
    <row r="1397" spans="2:19" s="204" customFormat="1" ht="15">
      <c r="B1397" s="205"/>
      <c r="C1397" s="205"/>
      <c r="D1397" s="205"/>
      <c r="E1397" s="205"/>
      <c r="F1397" s="195"/>
      <c r="H1397" s="1021"/>
      <c r="I1397" s="1021"/>
      <c r="J1397" s="1021"/>
      <c r="R1397" s="1022"/>
      <c r="S1397" s="1022"/>
    </row>
    <row r="1398" spans="2:19" s="204" customFormat="1" ht="15">
      <c r="B1398" s="205"/>
      <c r="C1398" s="205"/>
      <c r="D1398" s="205"/>
      <c r="E1398" s="205"/>
      <c r="F1398" s="195"/>
      <c r="H1398" s="1021"/>
      <c r="I1398" s="1021"/>
      <c r="J1398" s="1021"/>
      <c r="R1398" s="1022"/>
      <c r="S1398" s="1022"/>
    </row>
    <row r="1399" spans="2:19" s="204" customFormat="1" ht="15">
      <c r="B1399" s="205"/>
      <c r="C1399" s="205"/>
      <c r="D1399" s="205"/>
      <c r="E1399" s="205"/>
      <c r="F1399" s="195"/>
      <c r="H1399" s="1021"/>
      <c r="I1399" s="1021"/>
      <c r="J1399" s="1021"/>
      <c r="R1399" s="1022"/>
      <c r="S1399" s="1022"/>
    </row>
    <row r="1400" spans="2:19" s="204" customFormat="1" ht="15">
      <c r="B1400" s="205"/>
      <c r="C1400" s="205"/>
      <c r="D1400" s="205"/>
      <c r="E1400" s="205"/>
      <c r="F1400" s="195"/>
      <c r="H1400" s="1021"/>
      <c r="I1400" s="1021"/>
      <c r="J1400" s="1021"/>
      <c r="R1400" s="1022"/>
      <c r="S1400" s="1022"/>
    </row>
    <row r="1401" spans="2:19" s="204" customFormat="1" ht="15">
      <c r="B1401" s="205"/>
      <c r="C1401" s="205"/>
      <c r="D1401" s="205"/>
      <c r="E1401" s="205"/>
      <c r="F1401" s="195"/>
      <c r="H1401" s="1021"/>
      <c r="I1401" s="1021"/>
      <c r="J1401" s="1021"/>
      <c r="R1401" s="1022"/>
      <c r="S1401" s="1022"/>
    </row>
    <row r="1402" spans="2:19" s="204" customFormat="1" ht="15">
      <c r="B1402" s="205"/>
      <c r="C1402" s="205"/>
      <c r="D1402" s="205"/>
      <c r="E1402" s="205"/>
      <c r="F1402" s="195"/>
      <c r="H1402" s="1021"/>
      <c r="I1402" s="1021"/>
      <c r="J1402" s="1021"/>
      <c r="R1402" s="1022"/>
      <c r="S1402" s="1022"/>
    </row>
    <row r="1403" spans="2:19" s="204" customFormat="1" ht="15">
      <c r="B1403" s="205"/>
      <c r="C1403" s="205"/>
      <c r="D1403" s="205"/>
      <c r="E1403" s="205"/>
      <c r="F1403" s="195"/>
      <c r="H1403" s="1021"/>
      <c r="I1403" s="1021"/>
      <c r="J1403" s="1021"/>
      <c r="R1403" s="1022"/>
      <c r="S1403" s="1022"/>
    </row>
    <row r="1404" spans="2:19" s="204" customFormat="1" ht="15">
      <c r="B1404" s="205"/>
      <c r="C1404" s="205"/>
      <c r="D1404" s="205"/>
      <c r="E1404" s="205"/>
      <c r="F1404" s="195"/>
      <c r="H1404" s="1021"/>
      <c r="I1404" s="1021"/>
      <c r="J1404" s="1021"/>
      <c r="R1404" s="1022"/>
      <c r="S1404" s="1022"/>
    </row>
    <row r="1405" spans="2:19" s="204" customFormat="1" ht="15">
      <c r="B1405" s="205"/>
      <c r="C1405" s="205"/>
      <c r="D1405" s="205"/>
      <c r="E1405" s="205"/>
      <c r="F1405" s="195"/>
      <c r="H1405" s="1021"/>
      <c r="I1405" s="1021"/>
      <c r="J1405" s="1021"/>
      <c r="R1405" s="1022"/>
      <c r="S1405" s="1022"/>
    </row>
    <row r="1406" spans="2:19" s="204" customFormat="1" ht="15">
      <c r="B1406" s="205"/>
      <c r="C1406" s="205"/>
      <c r="D1406" s="205"/>
      <c r="E1406" s="205"/>
      <c r="F1406" s="195"/>
      <c r="H1406" s="1021"/>
      <c r="I1406" s="1021"/>
      <c r="J1406" s="1021"/>
      <c r="R1406" s="1022"/>
      <c r="S1406" s="1022"/>
    </row>
    <row r="1407" spans="2:19" s="204" customFormat="1" ht="15">
      <c r="B1407" s="205"/>
      <c r="C1407" s="205"/>
      <c r="D1407" s="205"/>
      <c r="E1407" s="205"/>
      <c r="F1407" s="195"/>
      <c r="H1407" s="1021"/>
      <c r="I1407" s="1021"/>
      <c r="J1407" s="1021"/>
      <c r="R1407" s="1022"/>
      <c r="S1407" s="1022"/>
    </row>
    <row r="1408" spans="2:19" s="204" customFormat="1" ht="15">
      <c r="B1408" s="205"/>
      <c r="C1408" s="205"/>
      <c r="D1408" s="205"/>
      <c r="E1408" s="205"/>
      <c r="F1408" s="195"/>
      <c r="H1408" s="1021"/>
      <c r="I1408" s="1021"/>
      <c r="J1408" s="1021"/>
      <c r="R1408" s="1022"/>
      <c r="S1408" s="1022"/>
    </row>
    <row r="1409" spans="2:19" s="204" customFormat="1" ht="15">
      <c r="B1409" s="205"/>
      <c r="C1409" s="205"/>
      <c r="D1409" s="205"/>
      <c r="E1409" s="205"/>
      <c r="F1409" s="195"/>
      <c r="H1409" s="1021"/>
      <c r="I1409" s="1021"/>
      <c r="J1409" s="1021"/>
      <c r="R1409" s="1022"/>
      <c r="S1409" s="1022"/>
    </row>
    <row r="1410" spans="2:19" s="204" customFormat="1" ht="15">
      <c r="B1410" s="205"/>
      <c r="C1410" s="205"/>
      <c r="D1410" s="205"/>
      <c r="E1410" s="205"/>
      <c r="F1410" s="195"/>
      <c r="H1410" s="1021"/>
      <c r="I1410" s="1021"/>
      <c r="J1410" s="1021"/>
      <c r="R1410" s="1022"/>
      <c r="S1410" s="1022"/>
    </row>
    <row r="1411" spans="2:19" s="204" customFormat="1" ht="15">
      <c r="B1411" s="205"/>
      <c r="C1411" s="205"/>
      <c r="D1411" s="205"/>
      <c r="E1411" s="205"/>
      <c r="F1411" s="195"/>
      <c r="H1411" s="1021"/>
      <c r="I1411" s="1021"/>
      <c r="J1411" s="1021"/>
      <c r="R1411" s="1022"/>
      <c r="S1411" s="1022"/>
    </row>
    <row r="1412" spans="2:19" s="204" customFormat="1" ht="15">
      <c r="B1412" s="205"/>
      <c r="C1412" s="205"/>
      <c r="D1412" s="205"/>
      <c r="E1412" s="205"/>
      <c r="F1412" s="195"/>
      <c r="H1412" s="1021"/>
      <c r="I1412" s="1021"/>
      <c r="J1412" s="1021"/>
      <c r="R1412" s="1022"/>
      <c r="S1412" s="1022"/>
    </row>
    <row r="1413" spans="2:19" s="204" customFormat="1" ht="15">
      <c r="B1413" s="205"/>
      <c r="C1413" s="205"/>
      <c r="D1413" s="205"/>
      <c r="E1413" s="205"/>
      <c r="F1413" s="195"/>
      <c r="H1413" s="1021"/>
      <c r="I1413" s="1021"/>
      <c r="J1413" s="1021"/>
      <c r="R1413" s="1022"/>
      <c r="S1413" s="1022"/>
    </row>
    <row r="1414" spans="2:19" s="204" customFormat="1" ht="15">
      <c r="B1414" s="205"/>
      <c r="C1414" s="205"/>
      <c r="D1414" s="205"/>
      <c r="E1414" s="205"/>
      <c r="F1414" s="195"/>
      <c r="H1414" s="1021"/>
      <c r="I1414" s="1021"/>
      <c r="J1414" s="1021"/>
      <c r="R1414" s="1022"/>
      <c r="S1414" s="1022"/>
    </row>
    <row r="1415" spans="2:19" s="204" customFormat="1" ht="15">
      <c r="B1415" s="205"/>
      <c r="C1415" s="205"/>
      <c r="D1415" s="205"/>
      <c r="E1415" s="205"/>
      <c r="F1415" s="195"/>
      <c r="H1415" s="1021"/>
      <c r="I1415" s="1021"/>
      <c r="J1415" s="1021"/>
      <c r="R1415" s="1022"/>
      <c r="S1415" s="1022"/>
    </row>
    <row r="1416" spans="2:19" s="204" customFormat="1" ht="15">
      <c r="B1416" s="205"/>
      <c r="C1416" s="205"/>
      <c r="D1416" s="205"/>
      <c r="E1416" s="205"/>
      <c r="F1416" s="195"/>
      <c r="H1416" s="1021"/>
      <c r="I1416" s="1021"/>
      <c r="J1416" s="1021"/>
      <c r="R1416" s="1022"/>
      <c r="S1416" s="1022"/>
    </row>
    <row r="1417" spans="2:19" s="204" customFormat="1" ht="15">
      <c r="B1417" s="205"/>
      <c r="C1417" s="205"/>
      <c r="D1417" s="205"/>
      <c r="E1417" s="205"/>
      <c r="F1417" s="195"/>
      <c r="H1417" s="1021"/>
      <c r="I1417" s="1021"/>
      <c r="J1417" s="1021"/>
      <c r="R1417" s="1022"/>
      <c r="S1417" s="1022"/>
    </row>
    <row r="1418" spans="2:19" s="204" customFormat="1" ht="15">
      <c r="B1418" s="205"/>
      <c r="C1418" s="205"/>
      <c r="D1418" s="205"/>
      <c r="E1418" s="205"/>
      <c r="F1418" s="195"/>
      <c r="H1418" s="1021"/>
      <c r="I1418" s="1021"/>
      <c r="J1418" s="1021"/>
      <c r="R1418" s="1022"/>
      <c r="S1418" s="1022"/>
    </row>
    <row r="1419" spans="2:19" s="204" customFormat="1" ht="15">
      <c r="B1419" s="205"/>
      <c r="C1419" s="205"/>
      <c r="D1419" s="205"/>
      <c r="E1419" s="205"/>
      <c r="F1419" s="195"/>
      <c r="H1419" s="1021"/>
      <c r="I1419" s="1021"/>
      <c r="J1419" s="1021"/>
      <c r="R1419" s="1022"/>
      <c r="S1419" s="1022"/>
    </row>
    <row r="1420" spans="2:19" s="204" customFormat="1" ht="15">
      <c r="B1420" s="205"/>
      <c r="C1420" s="205"/>
      <c r="D1420" s="205"/>
      <c r="E1420" s="205"/>
      <c r="F1420" s="195"/>
      <c r="H1420" s="1021"/>
      <c r="I1420" s="1021"/>
      <c r="J1420" s="1021"/>
      <c r="R1420" s="1022"/>
      <c r="S1420" s="1022"/>
    </row>
    <row r="1421" spans="2:19" s="204" customFormat="1" ht="15">
      <c r="B1421" s="205"/>
      <c r="C1421" s="205"/>
      <c r="D1421" s="205"/>
      <c r="E1421" s="205"/>
      <c r="F1421" s="195"/>
      <c r="H1421" s="1021"/>
      <c r="I1421" s="1021"/>
      <c r="J1421" s="1021"/>
      <c r="R1421" s="1022"/>
      <c r="S1421" s="1022"/>
    </row>
    <row r="1422" spans="2:19" s="204" customFormat="1" ht="15">
      <c r="B1422" s="205"/>
      <c r="C1422" s="205"/>
      <c r="D1422" s="205"/>
      <c r="E1422" s="205"/>
      <c r="F1422" s="195"/>
      <c r="H1422" s="1021"/>
      <c r="I1422" s="1021"/>
      <c r="J1422" s="1021"/>
      <c r="R1422" s="1022"/>
      <c r="S1422" s="1022"/>
    </row>
    <row r="1423" spans="2:19" s="204" customFormat="1" ht="15">
      <c r="B1423" s="205"/>
      <c r="C1423" s="205"/>
      <c r="D1423" s="205"/>
      <c r="E1423" s="205"/>
      <c r="F1423" s="195"/>
      <c r="H1423" s="1021"/>
      <c r="I1423" s="1021"/>
      <c r="J1423" s="1021"/>
      <c r="R1423" s="1022"/>
      <c r="S1423" s="1022"/>
    </row>
    <row r="1424" spans="2:19" s="204" customFormat="1" ht="15">
      <c r="B1424" s="205"/>
      <c r="C1424" s="205"/>
      <c r="D1424" s="205"/>
      <c r="E1424" s="205"/>
      <c r="F1424" s="195"/>
      <c r="H1424" s="1021"/>
      <c r="I1424" s="1021"/>
      <c r="J1424" s="1021"/>
      <c r="R1424" s="1022"/>
      <c r="S1424" s="1022"/>
    </row>
    <row r="1425" spans="2:19" s="204" customFormat="1" ht="15">
      <c r="B1425" s="205"/>
      <c r="C1425" s="205"/>
      <c r="D1425" s="205"/>
      <c r="E1425" s="205"/>
      <c r="F1425" s="195"/>
      <c r="H1425" s="1021"/>
      <c r="I1425" s="1021"/>
      <c r="J1425" s="1021"/>
      <c r="R1425" s="1022"/>
      <c r="S1425" s="1022"/>
    </row>
    <row r="1426" spans="2:19" s="204" customFormat="1" ht="15">
      <c r="B1426" s="205"/>
      <c r="C1426" s="205"/>
      <c r="D1426" s="205"/>
      <c r="E1426" s="205"/>
      <c r="F1426" s="195"/>
      <c r="H1426" s="1021"/>
      <c r="I1426" s="1021"/>
      <c r="J1426" s="1021"/>
      <c r="R1426" s="1022"/>
      <c r="S1426" s="1022"/>
    </row>
    <row r="1427" spans="2:19" s="204" customFormat="1" ht="15">
      <c r="B1427" s="205"/>
      <c r="C1427" s="205"/>
      <c r="D1427" s="205"/>
      <c r="E1427" s="205"/>
      <c r="F1427" s="195"/>
      <c r="H1427" s="1021"/>
      <c r="I1427" s="1021"/>
      <c r="J1427" s="1021"/>
      <c r="R1427" s="1022"/>
      <c r="S1427" s="1022"/>
    </row>
    <row r="1428" spans="2:19" s="204" customFormat="1" ht="15">
      <c r="B1428" s="205"/>
      <c r="C1428" s="205"/>
      <c r="D1428" s="205"/>
      <c r="E1428" s="205"/>
      <c r="F1428" s="195"/>
      <c r="H1428" s="1021"/>
      <c r="I1428" s="1021"/>
      <c r="J1428" s="1021"/>
      <c r="R1428" s="1022"/>
      <c r="S1428" s="1022"/>
    </row>
    <row r="1429" spans="2:19" s="204" customFormat="1" ht="15">
      <c r="B1429" s="205"/>
      <c r="C1429" s="205"/>
      <c r="D1429" s="205"/>
      <c r="E1429" s="205"/>
      <c r="F1429" s="195"/>
      <c r="H1429" s="1021"/>
      <c r="I1429" s="1021"/>
      <c r="J1429" s="1021"/>
      <c r="R1429" s="1022"/>
      <c r="S1429" s="1022"/>
    </row>
    <row r="1430" spans="2:19" s="204" customFormat="1" ht="15">
      <c r="B1430" s="205"/>
      <c r="C1430" s="205"/>
      <c r="D1430" s="205"/>
      <c r="E1430" s="205"/>
      <c r="F1430" s="195"/>
      <c r="H1430" s="1021"/>
      <c r="I1430" s="1021"/>
      <c r="J1430" s="1021"/>
      <c r="R1430" s="1022"/>
      <c r="S1430" s="1022"/>
    </row>
    <row r="1431" spans="2:19" s="204" customFormat="1" ht="15">
      <c r="B1431" s="205"/>
      <c r="C1431" s="205"/>
      <c r="D1431" s="205"/>
      <c r="E1431" s="205"/>
      <c r="F1431" s="195"/>
      <c r="H1431" s="1021"/>
      <c r="I1431" s="1021"/>
      <c r="J1431" s="1021"/>
      <c r="R1431" s="1022"/>
      <c r="S1431" s="1022"/>
    </row>
    <row r="1432" spans="2:19" s="204" customFormat="1" ht="15">
      <c r="B1432" s="205"/>
      <c r="C1432" s="205"/>
      <c r="D1432" s="205"/>
      <c r="E1432" s="205"/>
      <c r="F1432" s="195"/>
      <c r="H1432" s="1021"/>
      <c r="I1432" s="1021"/>
      <c r="J1432" s="1021"/>
      <c r="R1432" s="1022"/>
      <c r="S1432" s="1022"/>
    </row>
    <row r="1433" spans="2:19" s="204" customFormat="1" ht="15">
      <c r="B1433" s="205"/>
      <c r="C1433" s="205"/>
      <c r="D1433" s="205"/>
      <c r="E1433" s="205"/>
      <c r="F1433" s="195"/>
      <c r="H1433" s="1021"/>
      <c r="I1433" s="1021"/>
      <c r="J1433" s="1021"/>
      <c r="R1433" s="1022"/>
      <c r="S1433" s="1022"/>
    </row>
    <row r="1434" spans="2:19" s="204" customFormat="1" ht="15">
      <c r="B1434" s="205"/>
      <c r="C1434" s="205"/>
      <c r="D1434" s="205"/>
      <c r="E1434" s="205"/>
      <c r="F1434" s="195"/>
      <c r="H1434" s="1021"/>
      <c r="I1434" s="1021"/>
      <c r="J1434" s="1021"/>
      <c r="R1434" s="1022"/>
      <c r="S1434" s="1022"/>
    </row>
    <row r="1435" spans="2:19" s="204" customFormat="1" ht="15">
      <c r="B1435" s="205"/>
      <c r="C1435" s="205"/>
      <c r="D1435" s="205"/>
      <c r="E1435" s="205"/>
      <c r="F1435" s="195"/>
      <c r="H1435" s="1021"/>
      <c r="I1435" s="1021"/>
      <c r="J1435" s="1021"/>
      <c r="R1435" s="1022"/>
      <c r="S1435" s="1022"/>
    </row>
    <row r="1436" spans="2:19" s="204" customFormat="1" ht="15">
      <c r="B1436" s="205"/>
      <c r="C1436" s="205"/>
      <c r="D1436" s="205"/>
      <c r="E1436" s="205"/>
      <c r="F1436" s="195"/>
      <c r="H1436" s="1021"/>
      <c r="I1436" s="1021"/>
      <c r="J1436" s="1021"/>
      <c r="R1436" s="1022"/>
      <c r="S1436" s="1022"/>
    </row>
    <row r="1437" spans="2:19" s="204" customFormat="1" ht="15">
      <c r="B1437" s="205"/>
      <c r="C1437" s="205"/>
      <c r="D1437" s="205"/>
      <c r="E1437" s="205"/>
      <c r="F1437" s="195"/>
      <c r="H1437" s="1021"/>
      <c r="I1437" s="1021"/>
      <c r="J1437" s="1021"/>
      <c r="R1437" s="1022"/>
      <c r="S1437" s="1022"/>
    </row>
    <row r="1438" spans="2:19" s="204" customFormat="1" ht="15">
      <c r="B1438" s="205"/>
      <c r="C1438" s="205"/>
      <c r="D1438" s="205"/>
      <c r="E1438" s="205"/>
      <c r="F1438" s="195"/>
      <c r="H1438" s="1021"/>
      <c r="I1438" s="1021"/>
      <c r="J1438" s="1021"/>
      <c r="R1438" s="1022"/>
      <c r="S1438" s="1022"/>
    </row>
    <row r="1439" spans="2:19" s="204" customFormat="1" ht="15">
      <c r="B1439" s="205"/>
      <c r="C1439" s="205"/>
      <c r="D1439" s="205"/>
      <c r="E1439" s="205"/>
      <c r="F1439" s="195"/>
      <c r="H1439" s="1021"/>
      <c r="I1439" s="1021"/>
      <c r="J1439" s="1021"/>
      <c r="R1439" s="1022"/>
      <c r="S1439" s="1022"/>
    </row>
    <row r="1440" spans="2:19" s="204" customFormat="1" ht="15">
      <c r="B1440" s="205"/>
      <c r="C1440" s="205"/>
      <c r="D1440" s="205"/>
      <c r="E1440" s="205"/>
      <c r="F1440" s="195"/>
      <c r="H1440" s="1021"/>
      <c r="I1440" s="1021"/>
      <c r="J1440" s="1021"/>
      <c r="R1440" s="1022"/>
      <c r="S1440" s="1022"/>
    </row>
    <row r="1441" spans="2:19" s="204" customFormat="1" ht="15">
      <c r="B1441" s="205"/>
      <c r="C1441" s="205"/>
      <c r="D1441" s="205"/>
      <c r="E1441" s="205"/>
      <c r="F1441" s="195"/>
      <c r="H1441" s="1021"/>
      <c r="I1441" s="1021"/>
      <c r="J1441" s="1021"/>
      <c r="R1441" s="1022"/>
      <c r="S1441" s="1022"/>
    </row>
    <row r="1442" spans="2:19" s="204" customFormat="1" ht="15">
      <c r="B1442" s="205"/>
      <c r="C1442" s="205"/>
      <c r="D1442" s="205"/>
      <c r="E1442" s="205"/>
      <c r="F1442" s="195"/>
      <c r="H1442" s="1021"/>
      <c r="I1442" s="1021"/>
      <c r="J1442" s="1021"/>
      <c r="R1442" s="1022"/>
      <c r="S1442" s="1022"/>
    </row>
    <row r="1443" spans="2:19" s="204" customFormat="1" ht="15">
      <c r="B1443" s="205"/>
      <c r="C1443" s="205"/>
      <c r="D1443" s="205"/>
      <c r="E1443" s="205"/>
      <c r="F1443" s="195"/>
      <c r="H1443" s="1021"/>
      <c r="I1443" s="1021"/>
      <c r="J1443" s="1021"/>
      <c r="R1443" s="1022"/>
      <c r="S1443" s="1022"/>
    </row>
    <row r="1444" spans="2:19" s="204" customFormat="1" ht="15">
      <c r="B1444" s="205"/>
      <c r="C1444" s="205"/>
      <c r="D1444" s="205"/>
      <c r="E1444" s="205"/>
      <c r="F1444" s="195"/>
      <c r="H1444" s="1021"/>
      <c r="I1444" s="1021"/>
      <c r="J1444" s="1021"/>
      <c r="R1444" s="1022"/>
      <c r="S1444" s="1022"/>
    </row>
    <row r="1445" spans="2:19" s="204" customFormat="1" ht="15">
      <c r="B1445" s="205"/>
      <c r="C1445" s="205"/>
      <c r="D1445" s="205"/>
      <c r="E1445" s="205"/>
      <c r="F1445" s="195"/>
      <c r="H1445" s="1021"/>
      <c r="I1445" s="1021"/>
      <c r="J1445" s="1021"/>
      <c r="R1445" s="1022"/>
      <c r="S1445" s="1022"/>
    </row>
    <row r="1446" spans="2:19" s="204" customFormat="1" ht="15">
      <c r="B1446" s="205"/>
      <c r="C1446" s="205"/>
      <c r="D1446" s="205"/>
      <c r="E1446" s="205"/>
      <c r="F1446" s="195"/>
      <c r="H1446" s="1021"/>
      <c r="I1446" s="1021"/>
      <c r="J1446" s="1021"/>
      <c r="R1446" s="1022"/>
      <c r="S1446" s="1022"/>
    </row>
    <row r="1447" spans="2:19" s="204" customFormat="1" ht="15">
      <c r="B1447" s="205"/>
      <c r="C1447" s="205"/>
      <c r="D1447" s="205"/>
      <c r="E1447" s="205"/>
      <c r="F1447" s="195"/>
      <c r="H1447" s="1021"/>
      <c r="I1447" s="1021"/>
      <c r="J1447" s="1021"/>
      <c r="R1447" s="1022"/>
      <c r="S1447" s="1022"/>
    </row>
    <row r="1448" spans="2:19" s="204" customFormat="1" ht="15">
      <c r="B1448" s="205"/>
      <c r="C1448" s="205"/>
      <c r="D1448" s="205"/>
      <c r="E1448" s="205"/>
      <c r="F1448" s="195"/>
      <c r="H1448" s="1021"/>
      <c r="I1448" s="1021"/>
      <c r="J1448" s="1021"/>
      <c r="R1448" s="1022"/>
      <c r="S1448" s="1022"/>
    </row>
    <row r="1449" spans="2:19" s="204" customFormat="1" ht="15">
      <c r="B1449" s="205"/>
      <c r="C1449" s="205"/>
      <c r="D1449" s="205"/>
      <c r="E1449" s="205"/>
      <c r="F1449" s="195"/>
      <c r="H1449" s="1021"/>
      <c r="I1449" s="1021"/>
      <c r="J1449" s="1021"/>
      <c r="R1449" s="1022"/>
      <c r="S1449" s="1022"/>
    </row>
    <row r="1450" spans="2:19" s="204" customFormat="1" ht="15">
      <c r="B1450" s="205"/>
      <c r="C1450" s="205"/>
      <c r="D1450" s="205"/>
      <c r="E1450" s="205"/>
      <c r="F1450" s="195"/>
      <c r="H1450" s="1021"/>
      <c r="I1450" s="1021"/>
      <c r="J1450" s="1021"/>
      <c r="R1450" s="1022"/>
      <c r="S1450" s="1022"/>
    </row>
    <row r="1451" spans="2:19" s="204" customFormat="1" ht="15">
      <c r="B1451" s="205"/>
      <c r="C1451" s="205"/>
      <c r="D1451" s="205"/>
      <c r="E1451" s="205"/>
      <c r="F1451" s="195"/>
      <c r="H1451" s="1021"/>
      <c r="I1451" s="1021"/>
      <c r="J1451" s="1021"/>
      <c r="R1451" s="1022"/>
      <c r="S1451" s="1022"/>
    </row>
    <row r="1452" spans="2:19" s="204" customFormat="1" ht="15">
      <c r="B1452" s="205"/>
      <c r="C1452" s="205"/>
      <c r="D1452" s="205"/>
      <c r="E1452" s="205"/>
      <c r="F1452" s="195"/>
      <c r="H1452" s="1021"/>
      <c r="I1452" s="1021"/>
      <c r="J1452" s="1021"/>
      <c r="R1452" s="1022"/>
      <c r="S1452" s="1022"/>
    </row>
    <row r="1453" spans="2:19" s="204" customFormat="1" ht="15">
      <c r="B1453" s="205"/>
      <c r="C1453" s="205"/>
      <c r="D1453" s="205"/>
      <c r="E1453" s="205"/>
      <c r="F1453" s="195"/>
      <c r="H1453" s="1021"/>
      <c r="I1453" s="1021"/>
      <c r="J1453" s="1021"/>
      <c r="R1453" s="1022"/>
      <c r="S1453" s="1022"/>
    </row>
    <row r="1454" spans="2:19" s="204" customFormat="1" ht="15">
      <c r="B1454" s="205"/>
      <c r="C1454" s="205"/>
      <c r="D1454" s="205"/>
      <c r="E1454" s="205"/>
      <c r="F1454" s="195"/>
      <c r="H1454" s="1021"/>
      <c r="I1454" s="1021"/>
      <c r="J1454" s="1021"/>
      <c r="R1454" s="1022"/>
      <c r="S1454" s="1022"/>
    </row>
    <row r="1455" spans="2:19" s="204" customFormat="1" ht="15">
      <c r="B1455" s="205"/>
      <c r="C1455" s="205"/>
      <c r="D1455" s="205"/>
      <c r="E1455" s="205"/>
      <c r="F1455" s="195"/>
      <c r="H1455" s="1021"/>
      <c r="I1455" s="1021"/>
      <c r="J1455" s="1021"/>
      <c r="R1455" s="1022"/>
      <c r="S1455" s="1022"/>
    </row>
    <row r="1456" spans="2:19" s="204" customFormat="1" ht="15">
      <c r="B1456" s="205"/>
      <c r="C1456" s="205"/>
      <c r="D1456" s="205"/>
      <c r="E1456" s="205"/>
      <c r="F1456" s="195"/>
      <c r="H1456" s="1021"/>
      <c r="I1456" s="1021"/>
      <c r="J1456" s="1021"/>
      <c r="R1456" s="1022"/>
      <c r="S1456" s="1022"/>
    </row>
    <row r="1457" spans="2:19" s="204" customFormat="1" ht="15">
      <c r="B1457" s="205"/>
      <c r="C1457" s="205"/>
      <c r="D1457" s="205"/>
      <c r="E1457" s="205"/>
      <c r="F1457" s="195"/>
      <c r="H1457" s="1021"/>
      <c r="I1457" s="1021"/>
      <c r="J1457" s="1021"/>
      <c r="R1457" s="1022"/>
      <c r="S1457" s="1022"/>
    </row>
    <row r="1458" spans="2:19" s="204" customFormat="1" ht="15">
      <c r="B1458" s="205"/>
      <c r="C1458" s="205"/>
      <c r="D1458" s="205"/>
      <c r="E1458" s="205"/>
      <c r="F1458" s="195"/>
      <c r="H1458" s="1021"/>
      <c r="I1458" s="1021"/>
      <c r="J1458" s="1021"/>
      <c r="R1458" s="1022"/>
      <c r="S1458" s="1022"/>
    </row>
    <row r="1459" spans="2:19" s="204" customFormat="1" ht="15">
      <c r="B1459" s="205"/>
      <c r="C1459" s="205"/>
      <c r="D1459" s="205"/>
      <c r="E1459" s="205"/>
      <c r="F1459" s="195"/>
      <c r="H1459" s="1021"/>
      <c r="I1459" s="1021"/>
      <c r="J1459" s="1021"/>
      <c r="R1459" s="1022"/>
      <c r="S1459" s="1022"/>
    </row>
    <row r="1460" spans="2:19" s="204" customFormat="1" ht="15">
      <c r="B1460" s="205"/>
      <c r="C1460" s="205"/>
      <c r="D1460" s="205"/>
      <c r="E1460" s="205"/>
      <c r="F1460" s="195"/>
      <c r="H1460" s="1021"/>
      <c r="I1460" s="1021"/>
      <c r="J1460" s="1021"/>
      <c r="R1460" s="1022"/>
      <c r="S1460" s="1022"/>
    </row>
    <row r="1461" spans="2:19" s="204" customFormat="1" ht="15">
      <c r="B1461" s="205"/>
      <c r="C1461" s="205"/>
      <c r="D1461" s="205"/>
      <c r="E1461" s="205"/>
      <c r="F1461" s="195"/>
      <c r="H1461" s="1021"/>
      <c r="I1461" s="1021"/>
      <c r="J1461" s="1021"/>
      <c r="R1461" s="1022"/>
      <c r="S1461" s="1022"/>
    </row>
    <row r="1462" spans="2:19" s="204" customFormat="1" ht="15">
      <c r="B1462" s="205"/>
      <c r="C1462" s="205"/>
      <c r="D1462" s="205"/>
      <c r="E1462" s="205"/>
      <c r="F1462" s="195"/>
      <c r="H1462" s="1021"/>
      <c r="I1462" s="1021"/>
      <c r="J1462" s="1021"/>
      <c r="R1462" s="1022"/>
      <c r="S1462" s="1022"/>
    </row>
    <row r="1463" spans="2:19" s="204" customFormat="1" ht="15">
      <c r="B1463" s="205"/>
      <c r="C1463" s="205"/>
      <c r="D1463" s="205"/>
      <c r="E1463" s="205"/>
      <c r="F1463" s="195"/>
      <c r="H1463" s="1021"/>
      <c r="I1463" s="1021"/>
      <c r="J1463" s="1021"/>
      <c r="R1463" s="1022"/>
      <c r="S1463" s="1022"/>
    </row>
    <row r="1464" spans="2:19" s="204" customFormat="1" ht="15">
      <c r="B1464" s="205"/>
      <c r="C1464" s="205"/>
      <c r="D1464" s="205"/>
      <c r="E1464" s="205"/>
      <c r="F1464" s="195"/>
      <c r="H1464" s="1021"/>
      <c r="I1464" s="1021"/>
      <c r="J1464" s="1021"/>
      <c r="R1464" s="1022"/>
      <c r="S1464" s="1022"/>
    </row>
    <row r="1465" spans="2:19" s="204" customFormat="1" ht="15">
      <c r="B1465" s="205"/>
      <c r="C1465" s="205"/>
      <c r="D1465" s="205"/>
      <c r="E1465" s="205"/>
      <c r="F1465" s="195"/>
      <c r="H1465" s="1021"/>
      <c r="I1465" s="1021"/>
      <c r="J1465" s="1021"/>
      <c r="R1465" s="1022"/>
      <c r="S1465" s="1022"/>
    </row>
    <row r="1466" spans="2:19" s="204" customFormat="1" ht="15">
      <c r="B1466" s="205"/>
      <c r="C1466" s="205"/>
      <c r="D1466" s="205"/>
      <c r="E1466" s="205"/>
      <c r="F1466" s="195"/>
      <c r="H1466" s="1021"/>
      <c r="I1466" s="1021"/>
      <c r="J1466" s="1021"/>
      <c r="R1466" s="1022"/>
      <c r="S1466" s="1022"/>
    </row>
    <row r="1467" spans="2:19" s="204" customFormat="1" ht="15">
      <c r="B1467" s="205"/>
      <c r="C1467" s="205"/>
      <c r="D1467" s="205"/>
      <c r="E1467" s="205"/>
      <c r="F1467" s="195"/>
      <c r="H1467" s="1021"/>
      <c r="I1467" s="1021"/>
      <c r="J1467" s="1021"/>
      <c r="R1467" s="1022"/>
      <c r="S1467" s="1022"/>
    </row>
    <row r="1468" spans="2:19" s="204" customFormat="1" ht="15">
      <c r="B1468" s="205"/>
      <c r="C1468" s="205"/>
      <c r="D1468" s="205"/>
      <c r="E1468" s="205"/>
      <c r="F1468" s="195"/>
      <c r="H1468" s="1021"/>
      <c r="I1468" s="1021"/>
      <c r="J1468" s="1021"/>
      <c r="R1468" s="1022"/>
      <c r="S1468" s="1022"/>
    </row>
    <row r="1469" spans="2:19" s="204" customFormat="1" ht="15">
      <c r="B1469" s="205"/>
      <c r="C1469" s="205"/>
      <c r="D1469" s="205"/>
      <c r="E1469" s="205"/>
      <c r="F1469" s="195"/>
      <c r="H1469" s="1021"/>
      <c r="I1469" s="1021"/>
      <c r="J1469" s="1021"/>
      <c r="R1469" s="1022"/>
      <c r="S1469" s="1022"/>
    </row>
    <row r="1470" spans="2:19" s="204" customFormat="1" ht="15">
      <c r="B1470" s="205"/>
      <c r="C1470" s="205"/>
      <c r="D1470" s="205"/>
      <c r="E1470" s="205"/>
      <c r="F1470" s="195"/>
      <c r="H1470" s="1021"/>
      <c r="I1470" s="1021"/>
      <c r="J1470" s="1021"/>
      <c r="R1470" s="1022"/>
      <c r="S1470" s="1022"/>
    </row>
    <row r="1471" spans="2:19" s="204" customFormat="1" ht="15">
      <c r="B1471" s="205"/>
      <c r="C1471" s="205"/>
      <c r="D1471" s="205"/>
      <c r="E1471" s="205"/>
      <c r="F1471" s="195"/>
      <c r="H1471" s="1021"/>
      <c r="I1471" s="1021"/>
      <c r="J1471" s="1021"/>
      <c r="R1471" s="1022"/>
      <c r="S1471" s="1022"/>
    </row>
    <row r="1472" spans="2:19" s="204" customFormat="1" ht="15">
      <c r="B1472" s="205"/>
      <c r="C1472" s="205"/>
      <c r="D1472" s="205"/>
      <c r="E1472" s="205"/>
      <c r="F1472" s="195"/>
      <c r="H1472" s="1021"/>
      <c r="I1472" s="1021"/>
      <c r="J1472" s="1021"/>
      <c r="R1472" s="1022"/>
      <c r="S1472" s="1022"/>
    </row>
    <row r="1473" spans="2:19" s="204" customFormat="1" ht="15">
      <c r="B1473" s="205"/>
      <c r="C1473" s="205"/>
      <c r="D1473" s="205"/>
      <c r="E1473" s="205"/>
      <c r="F1473" s="195"/>
      <c r="H1473" s="1021"/>
      <c r="I1473" s="1021"/>
      <c r="J1473" s="1021"/>
      <c r="R1473" s="1022"/>
      <c r="S1473" s="1022"/>
    </row>
    <row r="1474" spans="2:19" s="204" customFormat="1" ht="15">
      <c r="B1474" s="205"/>
      <c r="C1474" s="205"/>
      <c r="D1474" s="205"/>
      <c r="E1474" s="205"/>
      <c r="F1474" s="195"/>
      <c r="H1474" s="1021"/>
      <c r="I1474" s="1021"/>
      <c r="J1474" s="1021"/>
      <c r="R1474" s="1022"/>
      <c r="S1474" s="1022"/>
    </row>
    <row r="1475" spans="2:19" s="204" customFormat="1" ht="15">
      <c r="B1475" s="205"/>
      <c r="C1475" s="205"/>
      <c r="D1475" s="205"/>
      <c r="E1475" s="205"/>
      <c r="F1475" s="195"/>
      <c r="H1475" s="1021"/>
      <c r="I1475" s="1021"/>
      <c r="J1475" s="1021"/>
      <c r="R1475" s="1022"/>
      <c r="S1475" s="1022"/>
    </row>
    <row r="1476" spans="2:19" s="204" customFormat="1" ht="15">
      <c r="B1476" s="205"/>
      <c r="C1476" s="205"/>
      <c r="D1476" s="205"/>
      <c r="E1476" s="205"/>
      <c r="F1476" s="195"/>
      <c r="H1476" s="1021"/>
      <c r="I1476" s="1021"/>
      <c r="J1476" s="1021"/>
      <c r="R1476" s="1022"/>
      <c r="S1476" s="1022"/>
    </row>
    <row r="1477" spans="2:19" s="204" customFormat="1" ht="15">
      <c r="B1477" s="205"/>
      <c r="C1477" s="205"/>
      <c r="D1477" s="205"/>
      <c r="E1477" s="205"/>
      <c r="F1477" s="195"/>
      <c r="H1477" s="1023"/>
      <c r="I1477" s="1023"/>
      <c r="J1477" s="1021"/>
      <c r="R1477" s="1022"/>
      <c r="S1477" s="1022"/>
    </row>
    <row r="1478" spans="2:19" s="204" customFormat="1" ht="15">
      <c r="B1478" s="205"/>
      <c r="C1478" s="205"/>
      <c r="D1478" s="205"/>
      <c r="E1478" s="205"/>
      <c r="F1478" s="195"/>
      <c r="H1478" s="1023"/>
      <c r="I1478" s="1023"/>
      <c r="J1478" s="1021"/>
      <c r="R1478" s="1022"/>
      <c r="S1478" s="1022"/>
    </row>
    <row r="1479" spans="2:19" s="204" customFormat="1" ht="15">
      <c r="B1479" s="205"/>
      <c r="C1479" s="205"/>
      <c r="D1479" s="205"/>
      <c r="E1479" s="205"/>
      <c r="F1479" s="195"/>
      <c r="H1479" s="1023"/>
      <c r="I1479" s="1023"/>
      <c r="J1479" s="1021"/>
      <c r="R1479" s="1022"/>
      <c r="S1479" s="1022"/>
    </row>
    <row r="1480" spans="2:19" s="204" customFormat="1" ht="15">
      <c r="B1480" s="205"/>
      <c r="C1480" s="205"/>
      <c r="D1480" s="205"/>
      <c r="E1480" s="205"/>
      <c r="F1480" s="195"/>
      <c r="H1480" s="1023"/>
      <c r="I1480" s="1023"/>
      <c r="J1480" s="1021"/>
      <c r="R1480" s="1022"/>
      <c r="S1480" s="1022"/>
    </row>
    <row r="1481" spans="2:19" s="204" customFormat="1" ht="15">
      <c r="B1481" s="205"/>
      <c r="C1481" s="205"/>
      <c r="D1481" s="205"/>
      <c r="E1481" s="205"/>
      <c r="F1481" s="195"/>
      <c r="H1481" s="1023"/>
      <c r="I1481" s="1023"/>
      <c r="J1481" s="1021"/>
      <c r="R1481" s="1022"/>
      <c r="S1481" s="1022"/>
    </row>
    <row r="1482" spans="2:19" s="204" customFormat="1" ht="15">
      <c r="B1482" s="205"/>
      <c r="C1482" s="205"/>
      <c r="D1482" s="205"/>
      <c r="E1482" s="205"/>
      <c r="F1482" s="195"/>
      <c r="H1482" s="1023"/>
      <c r="I1482" s="1023"/>
      <c r="J1482" s="1021"/>
      <c r="R1482" s="1022"/>
      <c r="S1482" s="1022"/>
    </row>
    <row r="1483" spans="2:19" s="204" customFormat="1" ht="15">
      <c r="B1483" s="205"/>
      <c r="C1483" s="205"/>
      <c r="D1483" s="205"/>
      <c r="E1483" s="205"/>
      <c r="F1483" s="195"/>
      <c r="H1483" s="1023"/>
      <c r="I1483" s="1023"/>
      <c r="J1483" s="1021"/>
      <c r="R1483" s="1022"/>
      <c r="S1483" s="1022"/>
    </row>
    <row r="1484" spans="2:19" s="204" customFormat="1" ht="15">
      <c r="B1484" s="205"/>
      <c r="C1484" s="205"/>
      <c r="D1484" s="205"/>
      <c r="E1484" s="205"/>
      <c r="F1484" s="195"/>
      <c r="H1484" s="1023"/>
      <c r="I1484" s="1023"/>
      <c r="J1484" s="1021"/>
      <c r="R1484" s="1022"/>
      <c r="S1484" s="1022"/>
    </row>
    <row r="1485" spans="2:19" s="204" customFormat="1" ht="15">
      <c r="B1485" s="205"/>
      <c r="C1485" s="205"/>
      <c r="D1485" s="205"/>
      <c r="E1485" s="205"/>
      <c r="F1485" s="195"/>
      <c r="H1485" s="1023"/>
      <c r="I1485" s="1023"/>
      <c r="J1485" s="1021"/>
      <c r="R1485" s="1022"/>
      <c r="S1485" s="1022"/>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2A71E-68DC-4571-823D-8EC3976A3377}">
  <sheetPr>
    <tabColor rgb="FFC00000"/>
  </sheetPr>
  <dimension ref="A1:H2"/>
  <sheetViews>
    <sheetView workbookViewId="0">
      <selection activeCell="E9" sqref="E9"/>
    </sheetView>
  </sheetViews>
  <sheetFormatPr defaultRowHeight="12.75"/>
  <sheetData>
    <row r="1" spans="1:8">
      <c r="A1" s="236" t="s">
        <v>17</v>
      </c>
      <c r="B1" s="237"/>
      <c r="C1" s="332"/>
      <c r="D1" s="332"/>
      <c r="E1" s="109"/>
      <c r="F1" s="237"/>
      <c r="G1" s="238"/>
      <c r="H1" s="236"/>
    </row>
    <row r="2" spans="1:8" s="109" customFormat="1">
      <c r="A2" s="612" t="s">
        <v>929</v>
      </c>
      <c r="B2" s="146"/>
      <c r="C2" s="12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573" customFormat="1" ht="14.25">
      <c r="A1" s="573" t="s">
        <v>17</v>
      </c>
      <c r="B1" s="574"/>
      <c r="C1" s="575"/>
      <c r="D1" s="576"/>
      <c r="E1" s="574"/>
      <c r="F1" s="574"/>
      <c r="G1" s="574"/>
      <c r="H1" s="574"/>
      <c r="I1" s="577"/>
    </row>
    <row r="2" spans="1:9" s="109" customFormat="1" ht="13.5" customHeight="1" thickBot="1">
      <c r="A2" s="1" t="s">
        <v>929</v>
      </c>
      <c r="B2" s="9"/>
      <c r="C2" s="659"/>
    </row>
    <row r="3" spans="1:9" ht="13.5" thickBot="1">
      <c r="A3" s="660" t="s">
        <v>2334</v>
      </c>
      <c r="B3" s="667"/>
      <c r="C3" s="669" t="s">
        <v>2335</v>
      </c>
    </row>
    <row r="4" spans="1:9">
      <c r="A4" s="661"/>
      <c r="B4" s="648" t="s">
        <v>18</v>
      </c>
      <c r="C4" s="668" t="s">
        <v>2336</v>
      </c>
    </row>
    <row r="5" spans="1:9">
      <c r="A5" s="661"/>
      <c r="B5" s="648"/>
      <c r="C5" s="662"/>
    </row>
    <row r="6" spans="1:9">
      <c r="A6" s="661" t="s">
        <v>2337</v>
      </c>
      <c r="B6" s="648" t="s">
        <v>2338</v>
      </c>
      <c r="C6" s="663">
        <v>83500</v>
      </c>
    </row>
    <row r="7" spans="1:9">
      <c r="A7" s="661"/>
      <c r="B7" s="648"/>
      <c r="C7" s="662"/>
    </row>
    <row r="8" spans="1:9">
      <c r="A8" s="661" t="s">
        <v>2337</v>
      </c>
      <c r="B8" s="648" t="s">
        <v>2339</v>
      </c>
      <c r="C8" s="663">
        <v>70270</v>
      </c>
    </row>
    <row r="9" spans="1:9">
      <c r="A9" s="661"/>
      <c r="B9" s="648"/>
      <c r="C9" s="662"/>
    </row>
    <row r="10" spans="1:9">
      <c r="A10" s="661" t="s">
        <v>2337</v>
      </c>
      <c r="B10" s="648" t="s">
        <v>2340</v>
      </c>
      <c r="C10" s="663">
        <v>63850</v>
      </c>
    </row>
    <row r="11" spans="1:9">
      <c r="A11" s="661"/>
      <c r="B11" s="648"/>
      <c r="C11" s="662"/>
    </row>
    <row r="12" spans="1:9">
      <c r="A12" s="661" t="s">
        <v>2337</v>
      </c>
      <c r="B12" s="648" t="s">
        <v>2341</v>
      </c>
      <c r="C12" s="663">
        <v>59990</v>
      </c>
    </row>
    <row r="13" spans="1:9">
      <c r="A13" s="661"/>
      <c r="B13" s="648"/>
      <c r="C13" s="662"/>
    </row>
    <row r="14" spans="1:9" ht="13.5" thickBot="1">
      <c r="A14" s="664" t="s">
        <v>2337</v>
      </c>
      <c r="B14" s="665" t="s">
        <v>2342</v>
      </c>
      <c r="C14" s="666">
        <v>56135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558"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573" customFormat="1">
      <c r="A1" s="573" t="s">
        <v>17</v>
      </c>
      <c r="B1" s="574"/>
      <c r="C1" s="575"/>
      <c r="D1" s="576"/>
      <c r="E1" s="574"/>
      <c r="F1" s="574"/>
      <c r="G1" s="574"/>
      <c r="H1" s="574"/>
      <c r="I1" s="577"/>
    </row>
    <row r="2" spans="1:9" s="109" customFormat="1" ht="12.75">
      <c r="A2" s="1" t="s">
        <v>929</v>
      </c>
      <c r="B2"/>
      <c r="C2" s="111"/>
    </row>
    <row r="3" spans="1:9" ht="35.25" customHeight="1">
      <c r="A3" s="555"/>
      <c r="B3" s="1092" t="s">
        <v>570</v>
      </c>
      <c r="C3" s="1092"/>
      <c r="D3" s="1092"/>
      <c r="E3" s="1092"/>
      <c r="F3" s="1092"/>
      <c r="G3" s="1092"/>
      <c r="H3" s="1092"/>
      <c r="I3" s="1092"/>
    </row>
    <row r="4" spans="1:9" ht="32.25" customHeight="1">
      <c r="A4" s="404" t="s">
        <v>990</v>
      </c>
      <c r="B4" s="151" t="s">
        <v>571</v>
      </c>
      <c r="C4" s="151" t="s">
        <v>94</v>
      </c>
      <c r="D4" s="151" t="s">
        <v>140</v>
      </c>
      <c r="E4" s="151" t="s">
        <v>572</v>
      </c>
      <c r="F4" s="151" t="s">
        <v>573</v>
      </c>
      <c r="G4" s="151" t="s">
        <v>2</v>
      </c>
      <c r="H4" s="151" t="s">
        <v>3</v>
      </c>
      <c r="I4" s="556" t="s">
        <v>574</v>
      </c>
    </row>
    <row r="5" spans="1:9" ht="15">
      <c r="B5" s="557">
        <v>208</v>
      </c>
    </row>
    <row r="6" spans="1:9" ht="15">
      <c r="B6" s="559" t="s">
        <v>1644</v>
      </c>
      <c r="C6" s="154" t="s">
        <v>1635</v>
      </c>
      <c r="D6" s="154" t="s">
        <v>152</v>
      </c>
      <c r="E6" s="154" t="s">
        <v>991</v>
      </c>
      <c r="F6" s="154">
        <v>119</v>
      </c>
      <c r="G6" s="154" t="s">
        <v>1175</v>
      </c>
      <c r="H6" s="155">
        <v>190</v>
      </c>
      <c r="I6" s="558">
        <v>24670</v>
      </c>
    </row>
    <row r="7" spans="1:9" ht="15">
      <c r="B7" s="559" t="s">
        <v>1644</v>
      </c>
      <c r="C7" s="154" t="s">
        <v>1638</v>
      </c>
      <c r="D7" s="154" t="s">
        <v>930</v>
      </c>
      <c r="E7" s="154" t="s">
        <v>1639</v>
      </c>
      <c r="F7" s="154">
        <v>0</v>
      </c>
      <c r="G7" s="154" t="s">
        <v>899</v>
      </c>
      <c r="H7" s="155">
        <v>120</v>
      </c>
      <c r="I7" s="558" t="s">
        <v>2246</v>
      </c>
    </row>
    <row r="8" spans="1:9" ht="15">
      <c r="B8" s="559"/>
      <c r="H8" s="155"/>
    </row>
    <row r="9" spans="1:9" ht="15">
      <c r="B9" s="559" t="s">
        <v>1640</v>
      </c>
      <c r="C9" s="154" t="s">
        <v>2247</v>
      </c>
      <c r="D9" s="154" t="s">
        <v>152</v>
      </c>
      <c r="E9" s="154" t="s">
        <v>992</v>
      </c>
      <c r="F9" s="154">
        <v>116</v>
      </c>
      <c r="G9" s="154" t="s">
        <v>1175</v>
      </c>
      <c r="H9" s="155">
        <v>190</v>
      </c>
      <c r="I9" s="558">
        <v>27180</v>
      </c>
    </row>
    <row r="10" spans="1:9" ht="15">
      <c r="B10" s="559" t="s">
        <v>1640</v>
      </c>
      <c r="C10" s="154" t="s">
        <v>1636</v>
      </c>
      <c r="D10" s="154" t="s">
        <v>152</v>
      </c>
      <c r="E10" s="154" t="s">
        <v>992</v>
      </c>
      <c r="F10" s="154">
        <v>115</v>
      </c>
      <c r="G10" s="154" t="s">
        <v>1175</v>
      </c>
      <c r="H10" s="155">
        <v>190</v>
      </c>
      <c r="I10" s="558">
        <v>27880</v>
      </c>
    </row>
    <row r="11" spans="1:9" ht="15">
      <c r="B11" s="559" t="s">
        <v>1640</v>
      </c>
      <c r="C11" s="154" t="s">
        <v>997</v>
      </c>
      <c r="D11" s="154" t="s">
        <v>152</v>
      </c>
      <c r="E11" s="154" t="s">
        <v>993</v>
      </c>
      <c r="F11" s="154">
        <v>120</v>
      </c>
      <c r="G11" s="154" t="s">
        <v>1175</v>
      </c>
      <c r="H11" s="155">
        <v>190</v>
      </c>
      <c r="I11" s="558">
        <v>31330</v>
      </c>
    </row>
    <row r="12" spans="1:9" ht="18.95" customHeight="1">
      <c r="B12" s="559" t="s">
        <v>1640</v>
      </c>
      <c r="C12" s="154" t="s">
        <v>998</v>
      </c>
      <c r="D12" s="154" t="s">
        <v>112</v>
      </c>
      <c r="E12" s="154" t="s">
        <v>992</v>
      </c>
      <c r="F12" s="154">
        <v>110</v>
      </c>
      <c r="G12" s="560" t="s">
        <v>1637</v>
      </c>
      <c r="H12" s="155">
        <v>180</v>
      </c>
      <c r="I12" s="561">
        <v>30280</v>
      </c>
    </row>
    <row r="13" spans="1:9" ht="15">
      <c r="B13" s="559" t="s">
        <v>1640</v>
      </c>
      <c r="C13" s="154" t="s">
        <v>1638</v>
      </c>
      <c r="D13" s="154" t="s">
        <v>930</v>
      </c>
      <c r="E13" s="154" t="s">
        <v>1639</v>
      </c>
      <c r="F13" s="154">
        <v>0</v>
      </c>
      <c r="G13" s="560" t="s">
        <v>899</v>
      </c>
      <c r="H13" s="155">
        <v>120</v>
      </c>
      <c r="I13" s="561" t="s">
        <v>2248</v>
      </c>
    </row>
    <row r="14" spans="1:9" ht="15">
      <c r="B14" s="559"/>
      <c r="G14" s="560"/>
      <c r="H14" s="155"/>
      <c r="I14" s="561"/>
    </row>
    <row r="15" spans="1:9" ht="15">
      <c r="B15" s="559" t="s">
        <v>1641</v>
      </c>
      <c r="C15" s="154" t="s">
        <v>997</v>
      </c>
      <c r="D15" s="154" t="s">
        <v>152</v>
      </c>
      <c r="E15" s="154" t="s">
        <v>993</v>
      </c>
      <c r="F15" s="154">
        <v>122</v>
      </c>
      <c r="G15" s="560" t="s">
        <v>8</v>
      </c>
      <c r="H15" s="155">
        <v>200</v>
      </c>
      <c r="I15" s="561">
        <v>33440</v>
      </c>
    </row>
    <row r="16" spans="1:9" ht="20.25" customHeight="1">
      <c r="B16" s="559" t="s">
        <v>1641</v>
      </c>
      <c r="C16" s="154" t="s">
        <v>998</v>
      </c>
      <c r="D16" s="154" t="s">
        <v>112</v>
      </c>
      <c r="E16" s="154" t="s">
        <v>992</v>
      </c>
      <c r="F16" s="154">
        <v>112</v>
      </c>
      <c r="G16" s="154" t="s">
        <v>1175</v>
      </c>
      <c r="H16" s="155">
        <v>190</v>
      </c>
      <c r="I16" s="558">
        <v>33440</v>
      </c>
    </row>
    <row r="17" spans="1:9" ht="15">
      <c r="B17" s="559" t="s">
        <v>1641</v>
      </c>
      <c r="C17" s="154" t="s">
        <v>1638</v>
      </c>
      <c r="D17" s="154" t="s">
        <v>930</v>
      </c>
      <c r="E17" s="154" t="s">
        <v>1639</v>
      </c>
      <c r="F17" s="154" t="s">
        <v>994</v>
      </c>
      <c r="G17" s="154" t="s">
        <v>899</v>
      </c>
      <c r="H17" s="155">
        <v>120</v>
      </c>
      <c r="I17" s="558" t="s">
        <v>2249</v>
      </c>
    </row>
    <row r="18" spans="1:9" ht="15">
      <c r="B18" s="559"/>
      <c r="H18" s="155"/>
    </row>
    <row r="19" spans="1:9" ht="15">
      <c r="B19" s="557" t="s">
        <v>1643</v>
      </c>
      <c r="H19" s="155"/>
    </row>
    <row r="20" spans="1:9" ht="15">
      <c r="B20" s="559" t="s">
        <v>575</v>
      </c>
      <c r="C20" s="154" t="s">
        <v>1635</v>
      </c>
      <c r="D20" s="154" t="s">
        <v>152</v>
      </c>
      <c r="E20" s="154" t="s">
        <v>991</v>
      </c>
      <c r="F20" s="406">
        <v>119</v>
      </c>
      <c r="G20" s="155" t="s">
        <v>1000</v>
      </c>
      <c r="H20" s="155">
        <v>333</v>
      </c>
      <c r="I20" s="561">
        <v>25460</v>
      </c>
    </row>
    <row r="21" spans="1:9" ht="15">
      <c r="B21" s="559" t="s">
        <v>575</v>
      </c>
      <c r="C21" s="154" t="s">
        <v>2250</v>
      </c>
      <c r="D21" s="154" t="s">
        <v>930</v>
      </c>
      <c r="E21" s="154" t="s">
        <v>1639</v>
      </c>
      <c r="F21" s="406">
        <v>0</v>
      </c>
      <c r="G21" s="155" t="s">
        <v>1000</v>
      </c>
      <c r="H21" s="155">
        <v>333</v>
      </c>
      <c r="I21" s="561">
        <v>35455</v>
      </c>
    </row>
    <row r="22" spans="1:9" ht="15">
      <c r="B22" s="559"/>
      <c r="F22" s="406"/>
      <c r="H22" s="155"/>
      <c r="I22" s="561"/>
    </row>
    <row r="23" spans="1:9">
      <c r="B23" s="154" t="s">
        <v>1640</v>
      </c>
      <c r="C23" s="154" t="s">
        <v>1642</v>
      </c>
      <c r="D23" s="154" t="s">
        <v>152</v>
      </c>
      <c r="E23" s="154" t="s">
        <v>992</v>
      </c>
      <c r="F23" s="406">
        <v>116</v>
      </c>
      <c r="G23" s="154" t="s">
        <v>1000</v>
      </c>
      <c r="H23" s="155">
        <v>333</v>
      </c>
      <c r="I23" s="561">
        <v>28895</v>
      </c>
    </row>
    <row r="24" spans="1:9" ht="15">
      <c r="B24" s="559" t="s">
        <v>1640</v>
      </c>
      <c r="C24" s="154" t="s">
        <v>998</v>
      </c>
      <c r="D24" s="154" t="s">
        <v>112</v>
      </c>
      <c r="E24" s="154" t="s">
        <v>992</v>
      </c>
      <c r="F24" s="154">
        <v>107</v>
      </c>
      <c r="G24" s="155" t="s">
        <v>1000</v>
      </c>
      <c r="H24" s="155">
        <v>333</v>
      </c>
      <c r="I24" s="561">
        <v>31540</v>
      </c>
    </row>
    <row r="25" spans="1:9" ht="15">
      <c r="B25" s="559" t="s">
        <v>1640</v>
      </c>
      <c r="C25" s="154" t="s">
        <v>2250</v>
      </c>
      <c r="D25" s="154" t="s">
        <v>930</v>
      </c>
      <c r="E25" s="154" t="s">
        <v>1639</v>
      </c>
      <c r="F25" s="154">
        <v>0</v>
      </c>
      <c r="G25" s="155" t="s">
        <v>1000</v>
      </c>
      <c r="H25" s="155">
        <v>333</v>
      </c>
      <c r="I25" s="562">
        <v>39715</v>
      </c>
    </row>
    <row r="26" spans="1:9" ht="15">
      <c r="B26" s="559"/>
      <c r="F26" s="406"/>
      <c r="H26" s="155"/>
      <c r="I26" s="561"/>
    </row>
    <row r="27" spans="1:9" ht="15">
      <c r="B27" s="559" t="s">
        <v>108</v>
      </c>
      <c r="C27" s="154" t="s">
        <v>1642</v>
      </c>
      <c r="D27" s="154" t="s">
        <v>152</v>
      </c>
      <c r="E27" s="154" t="s">
        <v>992</v>
      </c>
      <c r="F27" s="154">
        <v>117</v>
      </c>
      <c r="G27" s="154" t="s">
        <v>1000</v>
      </c>
      <c r="H27" s="154">
        <v>333</v>
      </c>
      <c r="I27" s="561">
        <v>30160</v>
      </c>
    </row>
    <row r="28" spans="1:9" ht="15">
      <c r="B28" s="559" t="s">
        <v>108</v>
      </c>
      <c r="C28" s="154" t="s">
        <v>2250</v>
      </c>
      <c r="D28" s="154" t="s">
        <v>930</v>
      </c>
      <c r="E28" s="154" t="s">
        <v>1639</v>
      </c>
      <c r="F28" s="154">
        <v>0</v>
      </c>
      <c r="G28" s="155" t="s">
        <v>1000</v>
      </c>
      <c r="H28" s="155">
        <v>333</v>
      </c>
      <c r="I28" s="561">
        <v>42630</v>
      </c>
    </row>
    <row r="29" spans="1:9" ht="15">
      <c r="B29" s="559"/>
      <c r="G29" s="155"/>
      <c r="H29" s="155"/>
      <c r="I29" s="561"/>
    </row>
    <row r="30" spans="1:9" ht="15">
      <c r="A30" s="153"/>
      <c r="B30" s="557">
        <v>2008</v>
      </c>
    </row>
    <row r="31" spans="1:9" ht="15">
      <c r="B31" s="559" t="s">
        <v>1644</v>
      </c>
      <c r="C31" s="154" t="s">
        <v>995</v>
      </c>
      <c r="D31" s="154" t="s">
        <v>152</v>
      </c>
      <c r="E31" s="154" t="s">
        <v>992</v>
      </c>
      <c r="F31" s="154">
        <v>123</v>
      </c>
      <c r="G31" s="154" t="s">
        <v>8</v>
      </c>
      <c r="H31" s="155">
        <v>200</v>
      </c>
      <c r="I31" s="558">
        <v>29940</v>
      </c>
    </row>
    <row r="32" spans="1:9" ht="15">
      <c r="B32" s="559" t="s">
        <v>1644</v>
      </c>
      <c r="C32" s="154" t="s">
        <v>1638</v>
      </c>
      <c r="D32" s="154" t="s">
        <v>930</v>
      </c>
      <c r="E32" s="154" t="s">
        <v>1639</v>
      </c>
      <c r="F32" s="154">
        <v>0</v>
      </c>
      <c r="G32" s="154" t="s">
        <v>899</v>
      </c>
      <c r="H32" s="155">
        <v>120</v>
      </c>
      <c r="I32" s="558" t="s">
        <v>2251</v>
      </c>
    </row>
    <row r="33" spans="2:9" ht="15">
      <c r="B33" s="559"/>
      <c r="H33" s="155"/>
    </row>
    <row r="34" spans="2:9" ht="15">
      <c r="B34" s="559" t="s">
        <v>576</v>
      </c>
      <c r="C34" s="154" t="s">
        <v>995</v>
      </c>
      <c r="D34" s="154" t="s">
        <v>152</v>
      </c>
      <c r="E34" s="154" t="s">
        <v>992</v>
      </c>
      <c r="F34" s="154">
        <v>124</v>
      </c>
      <c r="G34" s="154" t="s">
        <v>8</v>
      </c>
      <c r="H34" s="155">
        <v>200</v>
      </c>
      <c r="I34" s="558">
        <v>32055</v>
      </c>
    </row>
    <row r="35" spans="2:9" ht="15">
      <c r="B35" s="559" t="s">
        <v>576</v>
      </c>
      <c r="C35" s="154" t="s">
        <v>996</v>
      </c>
      <c r="D35" s="154" t="s">
        <v>152</v>
      </c>
      <c r="E35" s="154" t="s">
        <v>992</v>
      </c>
      <c r="F35" s="154">
        <v>126</v>
      </c>
      <c r="G35" s="154" t="s">
        <v>8</v>
      </c>
      <c r="H35" s="155">
        <v>200</v>
      </c>
      <c r="I35" s="561">
        <v>33585</v>
      </c>
    </row>
    <row r="36" spans="2:9" ht="15">
      <c r="B36" s="559" t="s">
        <v>576</v>
      </c>
      <c r="C36" s="154" t="s">
        <v>997</v>
      </c>
      <c r="D36" s="154" t="s">
        <v>152</v>
      </c>
      <c r="E36" s="154" t="s">
        <v>993</v>
      </c>
      <c r="F36" s="154">
        <v>134</v>
      </c>
      <c r="G36" s="154" t="s">
        <v>6</v>
      </c>
      <c r="H36" s="155">
        <v>210</v>
      </c>
      <c r="I36" s="561">
        <v>36685</v>
      </c>
    </row>
    <row r="37" spans="2:9" ht="15">
      <c r="B37" s="559" t="s">
        <v>576</v>
      </c>
      <c r="C37" s="154" t="s">
        <v>1638</v>
      </c>
      <c r="D37" s="154" t="s">
        <v>930</v>
      </c>
      <c r="E37" s="154" t="s">
        <v>1639</v>
      </c>
      <c r="F37" s="154">
        <v>0</v>
      </c>
      <c r="G37" s="154" t="s">
        <v>899</v>
      </c>
      <c r="H37" s="155">
        <v>120</v>
      </c>
      <c r="I37" s="561" t="s">
        <v>2252</v>
      </c>
    </row>
    <row r="38" spans="2:9" ht="15">
      <c r="B38" s="559"/>
      <c r="H38" s="155"/>
      <c r="I38" s="561"/>
    </row>
    <row r="39" spans="2:9" ht="15">
      <c r="B39" s="559" t="s">
        <v>1641</v>
      </c>
      <c r="C39" s="154" t="s">
        <v>996</v>
      </c>
      <c r="D39" s="154" t="s">
        <v>152</v>
      </c>
      <c r="E39" s="154" t="s">
        <v>992</v>
      </c>
      <c r="F39" s="154">
        <v>126</v>
      </c>
      <c r="G39" s="154" t="s">
        <v>8</v>
      </c>
      <c r="H39" s="155">
        <v>200</v>
      </c>
      <c r="I39" s="561">
        <v>35600</v>
      </c>
    </row>
    <row r="40" spans="2:9" ht="15">
      <c r="B40" s="559" t="s">
        <v>1641</v>
      </c>
      <c r="C40" s="154" t="s">
        <v>997</v>
      </c>
      <c r="D40" s="154" t="s">
        <v>152</v>
      </c>
      <c r="E40" s="154" t="s">
        <v>993</v>
      </c>
      <c r="F40" s="154">
        <v>134</v>
      </c>
      <c r="G40" s="154" t="s">
        <v>6</v>
      </c>
      <c r="H40" s="155">
        <v>210</v>
      </c>
      <c r="I40" s="558">
        <v>38855</v>
      </c>
    </row>
    <row r="41" spans="2:9" ht="15">
      <c r="B41" s="559" t="s">
        <v>1641</v>
      </c>
      <c r="C41" s="154" t="s">
        <v>1638</v>
      </c>
      <c r="D41" s="154" t="s">
        <v>930</v>
      </c>
      <c r="E41" s="154" t="s">
        <v>1639</v>
      </c>
      <c r="F41" s="154" t="s">
        <v>994</v>
      </c>
      <c r="G41" s="154" t="s">
        <v>899</v>
      </c>
      <c r="H41" s="155">
        <v>120</v>
      </c>
      <c r="I41" s="558" t="s">
        <v>2253</v>
      </c>
    </row>
    <row r="42" spans="2:9" ht="15">
      <c r="B42" s="559"/>
      <c r="H42" s="155"/>
    </row>
    <row r="43" spans="2:9" ht="15">
      <c r="B43" s="557" t="s">
        <v>1645</v>
      </c>
      <c r="H43" s="155"/>
    </row>
    <row r="44" spans="2:9" ht="15">
      <c r="B44" s="559" t="s">
        <v>575</v>
      </c>
      <c r="C44" s="154" t="s">
        <v>1642</v>
      </c>
      <c r="D44" s="154" t="s">
        <v>152</v>
      </c>
      <c r="E44" s="154" t="s">
        <v>992</v>
      </c>
      <c r="F44" s="406">
        <v>123</v>
      </c>
      <c r="G44" s="155" t="s">
        <v>1000</v>
      </c>
      <c r="H44" s="155">
        <v>333</v>
      </c>
      <c r="I44" s="561">
        <v>30620</v>
      </c>
    </row>
    <row r="45" spans="2:9" ht="15">
      <c r="B45" s="559" t="s">
        <v>575</v>
      </c>
      <c r="C45" s="154" t="s">
        <v>1638</v>
      </c>
      <c r="D45" s="154" t="s">
        <v>930</v>
      </c>
      <c r="E45" s="154" t="s">
        <v>1639</v>
      </c>
      <c r="F45" s="406">
        <v>0</v>
      </c>
      <c r="G45" s="155" t="s">
        <v>1000</v>
      </c>
      <c r="H45" s="155">
        <v>333</v>
      </c>
      <c r="I45" s="562" t="s">
        <v>2254</v>
      </c>
    </row>
    <row r="46" spans="2:9" ht="15">
      <c r="B46" s="559"/>
      <c r="F46" s="406"/>
      <c r="H46" s="155"/>
      <c r="I46" s="561"/>
    </row>
    <row r="47" spans="2:9">
      <c r="B47" s="154" t="s">
        <v>576</v>
      </c>
      <c r="C47" s="154" t="s">
        <v>1642</v>
      </c>
      <c r="D47" s="154" t="s">
        <v>152</v>
      </c>
      <c r="E47" s="154" t="s">
        <v>992</v>
      </c>
      <c r="F47" s="406">
        <v>124</v>
      </c>
      <c r="G47" s="154" t="s">
        <v>1000</v>
      </c>
      <c r="H47" s="155">
        <v>333</v>
      </c>
      <c r="I47" s="561">
        <v>32620</v>
      </c>
    </row>
    <row r="48" spans="2:9" ht="15">
      <c r="B48" s="559" t="s">
        <v>576</v>
      </c>
      <c r="C48" s="154" t="s">
        <v>1638</v>
      </c>
      <c r="D48" s="154" t="s">
        <v>930</v>
      </c>
      <c r="E48" s="154" t="s">
        <v>1639</v>
      </c>
      <c r="F48" s="154">
        <v>0</v>
      </c>
      <c r="G48" s="155" t="s">
        <v>1000</v>
      </c>
      <c r="H48" s="155">
        <v>333</v>
      </c>
      <c r="I48" s="561" t="s">
        <v>2255</v>
      </c>
    </row>
    <row r="49" spans="2:9" ht="15">
      <c r="B49" s="559"/>
      <c r="G49" s="155"/>
      <c r="H49" s="155"/>
      <c r="I49" s="562"/>
    </row>
    <row r="50" spans="2:9" ht="15">
      <c r="B50" s="559" t="s">
        <v>108</v>
      </c>
      <c r="C50" s="154" t="s">
        <v>1642</v>
      </c>
      <c r="D50" s="154" t="s">
        <v>152</v>
      </c>
      <c r="E50" s="154" t="s">
        <v>992</v>
      </c>
      <c r="F50" s="406">
        <v>125</v>
      </c>
      <c r="G50" s="154" t="s">
        <v>1000</v>
      </c>
      <c r="H50" s="155">
        <v>333</v>
      </c>
      <c r="I50" s="561">
        <v>36380</v>
      </c>
    </row>
    <row r="51" spans="2:9">
      <c r="B51" s="154" t="s">
        <v>108</v>
      </c>
      <c r="C51" s="154" t="s">
        <v>1638</v>
      </c>
      <c r="D51" s="154" t="s">
        <v>930</v>
      </c>
      <c r="E51" s="154" t="s">
        <v>1639</v>
      </c>
      <c r="F51" s="154">
        <v>0</v>
      </c>
      <c r="G51" s="154" t="s">
        <v>1000</v>
      </c>
      <c r="H51" s="155">
        <v>333</v>
      </c>
      <c r="I51" s="561" t="s">
        <v>2256</v>
      </c>
    </row>
    <row r="52" spans="2:9" ht="15">
      <c r="B52" s="559"/>
      <c r="H52" s="155"/>
    </row>
    <row r="53" spans="2:9" ht="15">
      <c r="B53" s="557" t="s">
        <v>1646</v>
      </c>
    </row>
    <row r="54" spans="2:9" ht="15">
      <c r="B54" s="559" t="s">
        <v>575</v>
      </c>
      <c r="C54" s="154" t="s">
        <v>997</v>
      </c>
      <c r="D54" s="154" t="s">
        <v>152</v>
      </c>
      <c r="E54" s="154" t="s">
        <v>993</v>
      </c>
      <c r="F54" s="154">
        <v>128</v>
      </c>
      <c r="G54" s="154" t="s">
        <v>8</v>
      </c>
      <c r="H54" s="154">
        <v>200</v>
      </c>
      <c r="I54" s="558">
        <v>31765</v>
      </c>
    </row>
    <row r="55" spans="2:9" ht="15">
      <c r="B55" s="559" t="s">
        <v>575</v>
      </c>
      <c r="C55" s="154" t="s">
        <v>999</v>
      </c>
      <c r="D55" s="154" t="s">
        <v>112</v>
      </c>
      <c r="E55" s="154" t="s">
        <v>993</v>
      </c>
      <c r="F55" s="154">
        <v>128</v>
      </c>
      <c r="G55" s="154" t="s">
        <v>8</v>
      </c>
      <c r="H55" s="154">
        <v>200</v>
      </c>
      <c r="I55" s="558">
        <v>33865</v>
      </c>
    </row>
    <row r="56" spans="2:9" ht="15">
      <c r="B56" s="559" t="s">
        <v>575</v>
      </c>
      <c r="C56" s="154" t="s">
        <v>1647</v>
      </c>
      <c r="D56" s="154" t="s">
        <v>1002</v>
      </c>
      <c r="E56" s="154" t="s">
        <v>993</v>
      </c>
      <c r="F56" s="154">
        <v>24</v>
      </c>
      <c r="G56" s="154" t="s">
        <v>16</v>
      </c>
      <c r="H56" s="154">
        <v>140</v>
      </c>
      <c r="I56" s="558">
        <v>42935</v>
      </c>
    </row>
    <row r="57" spans="2:9" ht="15">
      <c r="B57" s="559"/>
    </row>
    <row r="58" spans="2:9" ht="15">
      <c r="B58" s="559" t="s">
        <v>576</v>
      </c>
      <c r="C58" s="154" t="s">
        <v>997</v>
      </c>
      <c r="D58" s="154" t="s">
        <v>152</v>
      </c>
      <c r="E58" s="154" t="s">
        <v>993</v>
      </c>
      <c r="F58" s="154">
        <v>130</v>
      </c>
      <c r="G58" s="154" t="s">
        <v>8</v>
      </c>
      <c r="H58" s="154">
        <v>200</v>
      </c>
      <c r="I58" s="558">
        <v>35705</v>
      </c>
    </row>
    <row r="59" spans="2:9" ht="15">
      <c r="B59" s="559" t="s">
        <v>576</v>
      </c>
      <c r="C59" s="154" t="s">
        <v>999</v>
      </c>
      <c r="D59" s="154" t="s">
        <v>112</v>
      </c>
      <c r="E59" s="154" t="s">
        <v>993</v>
      </c>
      <c r="F59" s="154">
        <v>130</v>
      </c>
      <c r="G59" s="154" t="s">
        <v>8</v>
      </c>
      <c r="H59" s="154">
        <v>200</v>
      </c>
      <c r="I59" s="558">
        <v>37395</v>
      </c>
    </row>
    <row r="60" spans="2:9" ht="15">
      <c r="B60" s="559" t="s">
        <v>576</v>
      </c>
      <c r="C60" s="154" t="s">
        <v>1648</v>
      </c>
      <c r="D60" s="154" t="s">
        <v>1002</v>
      </c>
      <c r="E60" s="154" t="s">
        <v>993</v>
      </c>
      <c r="F60" s="154">
        <v>25</v>
      </c>
      <c r="G60" s="154" t="s">
        <v>16</v>
      </c>
      <c r="H60" s="154">
        <v>140</v>
      </c>
      <c r="I60" s="558">
        <v>44995</v>
      </c>
    </row>
    <row r="61" spans="2:9" ht="15">
      <c r="B61" s="559"/>
    </row>
    <row r="62" spans="2:9" ht="15">
      <c r="B62" s="559" t="s">
        <v>1641</v>
      </c>
      <c r="C62" s="154" t="s">
        <v>997</v>
      </c>
      <c r="D62" s="154" t="s">
        <v>152</v>
      </c>
      <c r="E62" s="563" t="s">
        <v>993</v>
      </c>
      <c r="F62" s="154">
        <v>130</v>
      </c>
      <c r="G62" s="154" t="s">
        <v>8</v>
      </c>
      <c r="H62" s="155">
        <v>200</v>
      </c>
      <c r="I62" s="561">
        <v>39215</v>
      </c>
    </row>
    <row r="63" spans="2:9" ht="15">
      <c r="B63" s="559" t="s">
        <v>1641</v>
      </c>
      <c r="C63" s="154" t="s">
        <v>999</v>
      </c>
      <c r="D63" s="154" t="s">
        <v>112</v>
      </c>
      <c r="E63" s="563" t="s">
        <v>993</v>
      </c>
      <c r="F63" s="154">
        <v>131</v>
      </c>
      <c r="G63" s="154" t="s">
        <v>6</v>
      </c>
      <c r="H63" s="155">
        <v>210</v>
      </c>
      <c r="I63" s="561">
        <v>41045</v>
      </c>
    </row>
    <row r="64" spans="2:9" ht="15">
      <c r="B64" s="559" t="s">
        <v>1641</v>
      </c>
      <c r="C64" s="154" t="s">
        <v>1649</v>
      </c>
      <c r="D64" s="563" t="s">
        <v>1002</v>
      </c>
      <c r="E64" s="563" t="s">
        <v>993</v>
      </c>
      <c r="F64" s="563">
        <v>26</v>
      </c>
      <c r="G64" s="563" t="s">
        <v>16</v>
      </c>
      <c r="H64" s="564">
        <v>140</v>
      </c>
      <c r="I64" s="565">
        <v>47495</v>
      </c>
    </row>
    <row r="65" spans="2:9" ht="15">
      <c r="B65" s="559" t="s">
        <v>1641</v>
      </c>
      <c r="C65" s="154" t="s">
        <v>1650</v>
      </c>
      <c r="D65" s="563" t="s">
        <v>1002</v>
      </c>
      <c r="E65" s="563" t="s">
        <v>993</v>
      </c>
      <c r="F65" s="563">
        <v>27</v>
      </c>
      <c r="G65" s="563" t="s">
        <v>16</v>
      </c>
      <c r="H65" s="564">
        <v>140</v>
      </c>
      <c r="I65" s="565">
        <v>49995</v>
      </c>
    </row>
    <row r="66" spans="2:9" ht="15">
      <c r="B66" s="559"/>
      <c r="H66" s="155"/>
    </row>
    <row r="67" spans="2:9" ht="15">
      <c r="B67" s="557" t="s">
        <v>2257</v>
      </c>
      <c r="H67" s="155"/>
    </row>
    <row r="68" spans="2:9" ht="15">
      <c r="B68" s="559" t="s">
        <v>575</v>
      </c>
      <c r="C68" s="154" t="s">
        <v>997</v>
      </c>
      <c r="D68" s="154" t="s">
        <v>152</v>
      </c>
      <c r="E68" s="154" t="s">
        <v>993</v>
      </c>
      <c r="F68" s="154">
        <v>129</v>
      </c>
      <c r="G68" s="154" t="s">
        <v>8</v>
      </c>
      <c r="H68" s="155">
        <v>200</v>
      </c>
      <c r="I68" s="558">
        <v>32765</v>
      </c>
    </row>
    <row r="69" spans="2:9" ht="15">
      <c r="B69" s="559" t="s">
        <v>575</v>
      </c>
      <c r="C69" s="154" t="s">
        <v>999</v>
      </c>
      <c r="D69" s="154" t="s">
        <v>112</v>
      </c>
      <c r="E69" s="154" t="s">
        <v>993</v>
      </c>
      <c r="F69" s="154">
        <v>129</v>
      </c>
      <c r="G69" s="154" t="s">
        <v>8</v>
      </c>
      <c r="H69" s="155">
        <v>200</v>
      </c>
      <c r="I69" s="558">
        <v>34865</v>
      </c>
    </row>
    <row r="70" spans="2:9" ht="15">
      <c r="B70" s="559" t="s">
        <v>575</v>
      </c>
      <c r="C70" s="154" t="s">
        <v>1647</v>
      </c>
      <c r="D70" s="154" t="s">
        <v>1002</v>
      </c>
      <c r="E70" s="154" t="s">
        <v>993</v>
      </c>
      <c r="F70" s="154">
        <v>25</v>
      </c>
      <c r="G70" s="154" t="s">
        <v>16</v>
      </c>
      <c r="H70" s="155">
        <v>140</v>
      </c>
      <c r="I70" s="558">
        <v>43935</v>
      </c>
    </row>
    <row r="71" spans="2:9" ht="15">
      <c r="B71" s="559"/>
      <c r="H71" s="155"/>
    </row>
    <row r="72" spans="2:9" ht="15">
      <c r="B72" s="559" t="s">
        <v>576</v>
      </c>
      <c r="C72" s="154" t="s">
        <v>997</v>
      </c>
      <c r="D72" s="154" t="s">
        <v>152</v>
      </c>
      <c r="E72" s="154" t="s">
        <v>993</v>
      </c>
      <c r="F72" s="154">
        <v>131</v>
      </c>
      <c r="G72" s="154" t="s">
        <v>6</v>
      </c>
      <c r="H72" s="155">
        <v>210</v>
      </c>
      <c r="I72" s="558">
        <v>37495</v>
      </c>
    </row>
    <row r="73" spans="2:9" ht="15">
      <c r="B73" s="559" t="s">
        <v>576</v>
      </c>
      <c r="C73" s="154" t="s">
        <v>999</v>
      </c>
      <c r="D73" s="154" t="s">
        <v>112</v>
      </c>
      <c r="E73" s="154" t="s">
        <v>993</v>
      </c>
      <c r="F73" s="154">
        <v>131</v>
      </c>
      <c r="G73" s="154" t="s">
        <v>6</v>
      </c>
      <c r="H73" s="155">
        <v>210</v>
      </c>
      <c r="I73" s="558">
        <v>39080</v>
      </c>
    </row>
    <row r="74" spans="2:9" ht="15">
      <c r="B74" s="559" t="s">
        <v>576</v>
      </c>
      <c r="C74" s="154" t="s">
        <v>1648</v>
      </c>
      <c r="D74" s="154" t="s">
        <v>1002</v>
      </c>
      <c r="E74" s="154" t="s">
        <v>993</v>
      </c>
      <c r="F74" s="154">
        <v>25</v>
      </c>
      <c r="G74" s="154" t="s">
        <v>16</v>
      </c>
      <c r="H74" s="155">
        <v>140</v>
      </c>
      <c r="I74" s="558">
        <v>45995</v>
      </c>
    </row>
    <row r="75" spans="2:9" ht="15">
      <c r="B75" s="559"/>
      <c r="H75" s="155"/>
    </row>
    <row r="76" spans="2:9" ht="15">
      <c r="B76" s="559" t="s">
        <v>1641</v>
      </c>
      <c r="C76" s="154" t="s">
        <v>997</v>
      </c>
      <c r="D76" s="154" t="s">
        <v>152</v>
      </c>
      <c r="E76" s="154" t="s">
        <v>993</v>
      </c>
      <c r="F76" s="154">
        <v>132</v>
      </c>
      <c r="G76" s="154" t="s">
        <v>6</v>
      </c>
      <c r="H76" s="155">
        <v>210</v>
      </c>
      <c r="I76" s="558">
        <v>40215</v>
      </c>
    </row>
    <row r="77" spans="2:9" ht="15">
      <c r="B77" s="559" t="s">
        <v>1641</v>
      </c>
      <c r="C77" s="154" t="s">
        <v>999</v>
      </c>
      <c r="D77" s="154" t="s">
        <v>112</v>
      </c>
      <c r="E77" s="154" t="s">
        <v>993</v>
      </c>
      <c r="F77" s="154">
        <v>132</v>
      </c>
      <c r="G77" s="154" t="s">
        <v>6</v>
      </c>
      <c r="H77" s="155">
        <v>210</v>
      </c>
      <c r="I77" s="558">
        <v>42045</v>
      </c>
    </row>
    <row r="78" spans="2:9" ht="15">
      <c r="B78" s="559" t="s">
        <v>1641</v>
      </c>
      <c r="C78" s="154" t="s">
        <v>1649</v>
      </c>
      <c r="D78" s="154" t="s">
        <v>1002</v>
      </c>
      <c r="E78" s="154" t="s">
        <v>993</v>
      </c>
      <c r="F78" s="154">
        <v>26</v>
      </c>
      <c r="G78" s="154" t="s">
        <v>16</v>
      </c>
      <c r="H78" s="155">
        <v>140</v>
      </c>
      <c r="I78" s="558">
        <v>48495</v>
      </c>
    </row>
    <row r="79" spans="2:9" ht="15">
      <c r="B79" s="559" t="s">
        <v>1641</v>
      </c>
      <c r="C79" s="154" t="s">
        <v>1650</v>
      </c>
      <c r="D79" s="154" t="s">
        <v>1002</v>
      </c>
      <c r="E79" s="154" t="s">
        <v>993</v>
      </c>
      <c r="F79" s="154">
        <v>27</v>
      </c>
      <c r="G79" s="154" t="s">
        <v>16</v>
      </c>
      <c r="H79" s="155">
        <v>140</v>
      </c>
      <c r="I79" s="558">
        <v>50995</v>
      </c>
    </row>
    <row r="80" spans="2:9" ht="15">
      <c r="B80" s="559"/>
      <c r="H80" s="155"/>
    </row>
    <row r="81" spans="2:9" ht="15">
      <c r="B81" s="557" t="s">
        <v>2258</v>
      </c>
      <c r="H81" s="155"/>
    </row>
    <row r="82" spans="2:9" ht="15">
      <c r="B82" s="559" t="s">
        <v>2259</v>
      </c>
      <c r="C82" s="154" t="s">
        <v>1006</v>
      </c>
      <c r="D82" s="154" t="s">
        <v>152</v>
      </c>
      <c r="E82" s="154" t="s">
        <v>993</v>
      </c>
      <c r="F82" s="154">
        <v>136</v>
      </c>
      <c r="G82" s="154" t="s">
        <v>6</v>
      </c>
      <c r="H82" s="155">
        <v>210</v>
      </c>
      <c r="I82" s="558">
        <v>39995</v>
      </c>
    </row>
    <row r="83" spans="2:9" ht="15">
      <c r="B83" s="559" t="s">
        <v>2259</v>
      </c>
      <c r="C83" s="154" t="s">
        <v>1647</v>
      </c>
      <c r="D83" s="154" t="s">
        <v>1002</v>
      </c>
      <c r="E83" s="154" t="s">
        <v>993</v>
      </c>
      <c r="F83" s="154">
        <v>26</v>
      </c>
      <c r="G83" s="154" t="s">
        <v>16</v>
      </c>
      <c r="H83" s="155">
        <v>140</v>
      </c>
      <c r="I83" s="558">
        <v>44995</v>
      </c>
    </row>
    <row r="84" spans="2:9" ht="15">
      <c r="B84" s="559"/>
      <c r="H84" s="155"/>
    </row>
    <row r="85" spans="2:9" ht="15">
      <c r="B85" s="559" t="s">
        <v>1640</v>
      </c>
      <c r="C85" s="154" t="s">
        <v>1006</v>
      </c>
      <c r="D85" s="154" t="s">
        <v>152</v>
      </c>
      <c r="E85" s="154" t="s">
        <v>993</v>
      </c>
      <c r="F85" s="154">
        <v>136</v>
      </c>
      <c r="G85" s="154" t="s">
        <v>6</v>
      </c>
      <c r="H85" s="155">
        <v>210</v>
      </c>
      <c r="I85" s="558">
        <v>41995</v>
      </c>
    </row>
    <row r="86" spans="2:9" ht="15">
      <c r="B86" s="559" t="s">
        <v>1640</v>
      </c>
      <c r="C86" s="154" t="s">
        <v>1649</v>
      </c>
      <c r="D86" s="154" t="s">
        <v>1002</v>
      </c>
      <c r="E86" s="154" t="s">
        <v>993</v>
      </c>
      <c r="F86" s="154">
        <v>26</v>
      </c>
      <c r="G86" s="154" t="s">
        <v>16</v>
      </c>
      <c r="H86" s="155">
        <v>140</v>
      </c>
      <c r="I86" s="558">
        <v>46995</v>
      </c>
    </row>
    <row r="87" spans="2:9" ht="15">
      <c r="B87" s="559"/>
      <c r="H87" s="155"/>
    </row>
    <row r="88" spans="2:9" ht="15">
      <c r="B88" s="559" t="s">
        <v>1641</v>
      </c>
      <c r="C88" s="154" t="s">
        <v>1006</v>
      </c>
      <c r="D88" s="154" t="s">
        <v>152</v>
      </c>
      <c r="E88" s="154" t="s">
        <v>993</v>
      </c>
      <c r="F88" s="154">
        <v>136</v>
      </c>
      <c r="G88" s="154" t="s">
        <v>6</v>
      </c>
      <c r="H88" s="155">
        <v>210</v>
      </c>
      <c r="I88" s="558">
        <v>44995</v>
      </c>
    </row>
    <row r="89" spans="2:9" ht="15">
      <c r="B89" s="559" t="s">
        <v>1641</v>
      </c>
      <c r="C89" s="154" t="s">
        <v>1649</v>
      </c>
      <c r="D89" s="154" t="s">
        <v>1002</v>
      </c>
      <c r="E89" s="154" t="s">
        <v>993</v>
      </c>
      <c r="F89" s="154">
        <v>26</v>
      </c>
      <c r="G89" s="154" t="s">
        <v>16</v>
      </c>
      <c r="H89" s="155">
        <v>140</v>
      </c>
      <c r="I89" s="558">
        <v>49995</v>
      </c>
    </row>
    <row r="90" spans="2:9" ht="15">
      <c r="B90" s="559" t="s">
        <v>1641</v>
      </c>
      <c r="C90" s="154" t="s">
        <v>1650</v>
      </c>
      <c r="D90" s="154" t="s">
        <v>1002</v>
      </c>
      <c r="E90" s="154" t="s">
        <v>993</v>
      </c>
      <c r="F90" s="154">
        <v>26</v>
      </c>
      <c r="G90" s="154" t="s">
        <v>16</v>
      </c>
      <c r="H90" s="155">
        <v>140</v>
      </c>
      <c r="I90" s="558">
        <v>52495</v>
      </c>
    </row>
    <row r="91" spans="2:9" ht="15">
      <c r="B91" s="559"/>
      <c r="H91" s="155"/>
    </row>
    <row r="92" spans="2:9" ht="15">
      <c r="B92" s="557">
        <v>3008</v>
      </c>
    </row>
    <row r="93" spans="2:9" ht="15">
      <c r="B93" s="559" t="s">
        <v>575</v>
      </c>
      <c r="C93" s="154" t="s">
        <v>1006</v>
      </c>
      <c r="D93" s="154" t="s">
        <v>152</v>
      </c>
      <c r="E93" s="154" t="s">
        <v>993</v>
      </c>
      <c r="F93" s="154">
        <v>146</v>
      </c>
      <c r="G93" s="154" t="s">
        <v>1180</v>
      </c>
      <c r="H93" s="155">
        <v>270</v>
      </c>
      <c r="I93" s="558">
        <v>42995</v>
      </c>
    </row>
    <row r="94" spans="2:9">
      <c r="B94" s="154" t="s">
        <v>575</v>
      </c>
      <c r="C94" s="154" t="s">
        <v>999</v>
      </c>
      <c r="D94" s="154" t="s">
        <v>112</v>
      </c>
      <c r="E94" s="154" t="s">
        <v>993</v>
      </c>
      <c r="F94" s="154">
        <v>143</v>
      </c>
      <c r="G94" s="154" t="s">
        <v>1180</v>
      </c>
      <c r="H94" s="155">
        <v>270</v>
      </c>
      <c r="I94" s="558">
        <v>43695</v>
      </c>
    </row>
    <row r="95" spans="2:9" ht="15">
      <c r="B95" s="559" t="s">
        <v>575</v>
      </c>
      <c r="C95" s="154" t="s">
        <v>1647</v>
      </c>
      <c r="D95" s="154" t="s">
        <v>1002</v>
      </c>
      <c r="E95" s="154" t="s">
        <v>993</v>
      </c>
      <c r="F95" s="154">
        <v>31</v>
      </c>
      <c r="G95" s="154" t="s">
        <v>16</v>
      </c>
      <c r="H95" s="155">
        <v>140</v>
      </c>
      <c r="I95" s="558">
        <v>44995</v>
      </c>
    </row>
    <row r="96" spans="2:9" ht="15">
      <c r="B96" s="559"/>
      <c r="H96" s="155"/>
    </row>
    <row r="97" spans="2:9" ht="15">
      <c r="B97" s="559" t="s">
        <v>576</v>
      </c>
      <c r="C97" s="154" t="s">
        <v>1006</v>
      </c>
      <c r="D97" s="154" t="s">
        <v>152</v>
      </c>
      <c r="E97" s="154" t="s">
        <v>993</v>
      </c>
      <c r="F97" s="154">
        <v>146</v>
      </c>
      <c r="G97" s="154" t="s">
        <v>1180</v>
      </c>
      <c r="H97" s="155">
        <v>270</v>
      </c>
      <c r="I97" s="558">
        <v>43995</v>
      </c>
    </row>
    <row r="98" spans="2:9" ht="15">
      <c r="B98" s="559" t="s">
        <v>576</v>
      </c>
      <c r="C98" s="154" t="s">
        <v>999</v>
      </c>
      <c r="D98" s="154" t="s">
        <v>112</v>
      </c>
      <c r="E98" s="154" t="s">
        <v>993</v>
      </c>
      <c r="F98" s="154">
        <v>143</v>
      </c>
      <c r="G98" s="154" t="s">
        <v>1180</v>
      </c>
      <c r="H98" s="155">
        <v>270</v>
      </c>
      <c r="I98" s="558">
        <v>43995</v>
      </c>
    </row>
    <row r="99" spans="2:9" ht="15">
      <c r="B99" s="559" t="s">
        <v>576</v>
      </c>
      <c r="C99" s="154" t="s">
        <v>1647</v>
      </c>
      <c r="D99" s="154" t="s">
        <v>1002</v>
      </c>
      <c r="E99" s="154" t="s">
        <v>993</v>
      </c>
      <c r="F99" s="154">
        <v>31</v>
      </c>
      <c r="G99" s="154" t="s">
        <v>16</v>
      </c>
      <c r="H99" s="155">
        <v>140</v>
      </c>
      <c r="I99" s="558">
        <v>46995</v>
      </c>
    </row>
    <row r="100" spans="2:9" ht="15">
      <c r="B100" s="559"/>
      <c r="H100" s="155"/>
    </row>
    <row r="101" spans="2:9" ht="15">
      <c r="B101" s="559" t="s">
        <v>1641</v>
      </c>
      <c r="C101" s="154" t="s">
        <v>1003</v>
      </c>
      <c r="D101" s="154" t="s">
        <v>152</v>
      </c>
      <c r="E101" s="154" t="s">
        <v>993</v>
      </c>
      <c r="F101" s="154">
        <v>146</v>
      </c>
      <c r="G101" s="154" t="s">
        <v>1180</v>
      </c>
      <c r="H101" s="155">
        <v>270</v>
      </c>
      <c r="I101" s="558">
        <v>46995</v>
      </c>
    </row>
    <row r="102" spans="2:9" ht="15">
      <c r="B102" s="559" t="s">
        <v>1641</v>
      </c>
      <c r="C102" s="154" t="s">
        <v>999</v>
      </c>
      <c r="D102" s="154" t="s">
        <v>112</v>
      </c>
      <c r="E102" s="154" t="s">
        <v>993</v>
      </c>
      <c r="F102" s="154">
        <v>144</v>
      </c>
      <c r="G102" s="154" t="s">
        <v>1180</v>
      </c>
      <c r="H102" s="155">
        <v>270</v>
      </c>
      <c r="I102" s="558">
        <v>47540</v>
      </c>
    </row>
    <row r="103" spans="2:9" ht="15">
      <c r="B103" s="559" t="s">
        <v>1641</v>
      </c>
      <c r="C103" s="154" t="s">
        <v>1001</v>
      </c>
      <c r="D103" s="154" t="s">
        <v>1002</v>
      </c>
      <c r="E103" s="154" t="s">
        <v>993</v>
      </c>
      <c r="F103" s="154">
        <v>31</v>
      </c>
      <c r="G103" s="154" t="s">
        <v>16</v>
      </c>
      <c r="H103" s="155">
        <v>140</v>
      </c>
      <c r="I103" s="558">
        <v>49995</v>
      </c>
    </row>
    <row r="104" spans="2:9" ht="15">
      <c r="B104" s="559" t="s">
        <v>1641</v>
      </c>
      <c r="C104" s="154" t="s">
        <v>1004</v>
      </c>
      <c r="D104" s="154" t="s">
        <v>1002</v>
      </c>
      <c r="E104" s="154" t="s">
        <v>993</v>
      </c>
      <c r="F104" s="154">
        <v>27</v>
      </c>
      <c r="G104" s="154" t="s">
        <v>16</v>
      </c>
      <c r="H104" s="155">
        <v>140</v>
      </c>
      <c r="I104" s="558">
        <v>56995</v>
      </c>
    </row>
    <row r="105" spans="2:9" ht="15">
      <c r="B105" s="559"/>
      <c r="H105" s="155"/>
    </row>
    <row r="106" spans="2:9" ht="15">
      <c r="B106" s="557" t="s">
        <v>1005</v>
      </c>
      <c r="H106" s="156"/>
    </row>
    <row r="107" spans="2:9" ht="15">
      <c r="B107" s="559" t="s">
        <v>575</v>
      </c>
      <c r="C107" s="154" t="s">
        <v>1003</v>
      </c>
      <c r="D107" s="154" t="s">
        <v>152</v>
      </c>
      <c r="E107" s="154" t="s">
        <v>993</v>
      </c>
      <c r="F107" s="406">
        <v>146</v>
      </c>
      <c r="G107" s="154" t="s">
        <v>1000</v>
      </c>
      <c r="H107" s="155">
        <v>333</v>
      </c>
      <c r="I107" s="558">
        <v>39795</v>
      </c>
    </row>
    <row r="108" spans="2:9" ht="15">
      <c r="B108" s="559" t="s">
        <v>575</v>
      </c>
      <c r="C108" s="154" t="s">
        <v>999</v>
      </c>
      <c r="D108" s="154" t="s">
        <v>112</v>
      </c>
      <c r="E108" s="154" t="s">
        <v>993</v>
      </c>
      <c r="F108" s="406">
        <v>143</v>
      </c>
      <c r="G108" s="154" t="s">
        <v>1000</v>
      </c>
      <c r="H108" s="155">
        <v>333</v>
      </c>
      <c r="I108" s="566">
        <v>41975</v>
      </c>
    </row>
    <row r="109" spans="2:9">
      <c r="B109" s="154" t="s">
        <v>575</v>
      </c>
      <c r="C109" s="154" t="s">
        <v>1648</v>
      </c>
      <c r="D109" s="154" t="s">
        <v>1002</v>
      </c>
      <c r="E109" s="154" t="s">
        <v>993</v>
      </c>
      <c r="F109" s="406">
        <v>31</v>
      </c>
      <c r="G109" s="154" t="s">
        <v>1000</v>
      </c>
      <c r="H109" s="155">
        <v>333</v>
      </c>
      <c r="I109" s="558">
        <v>49995</v>
      </c>
    </row>
    <row r="110" spans="2:9" ht="15">
      <c r="B110" s="559"/>
      <c r="H110" s="155"/>
    </row>
    <row r="111" spans="2:9" ht="15">
      <c r="B111" s="559" t="s">
        <v>576</v>
      </c>
      <c r="C111" s="154" t="s">
        <v>1003</v>
      </c>
      <c r="D111" s="154" t="s">
        <v>152</v>
      </c>
      <c r="E111" s="154" t="s">
        <v>993</v>
      </c>
      <c r="F111" s="154">
        <v>146</v>
      </c>
      <c r="G111" s="154" t="s">
        <v>1000</v>
      </c>
      <c r="H111" s="155">
        <v>333</v>
      </c>
      <c r="I111" s="566">
        <v>40980</v>
      </c>
    </row>
    <row r="112" spans="2:9" ht="15">
      <c r="B112" s="559" t="s">
        <v>576</v>
      </c>
      <c r="C112" s="154" t="s">
        <v>999</v>
      </c>
      <c r="D112" s="154" t="s">
        <v>112</v>
      </c>
      <c r="E112" s="154" t="s">
        <v>993</v>
      </c>
      <c r="F112" s="154">
        <v>143</v>
      </c>
      <c r="G112" s="154" t="s">
        <v>1000</v>
      </c>
      <c r="H112" s="154">
        <v>333</v>
      </c>
      <c r="I112" s="558">
        <v>42355</v>
      </c>
    </row>
    <row r="113" spans="2:9" ht="15">
      <c r="B113" s="559" t="s">
        <v>576</v>
      </c>
      <c r="C113" s="154" t="s">
        <v>1648</v>
      </c>
      <c r="D113" s="154" t="s">
        <v>1002</v>
      </c>
      <c r="E113" s="154" t="s">
        <v>993</v>
      </c>
      <c r="F113" s="154">
        <v>31</v>
      </c>
      <c r="G113" s="154" t="s">
        <v>1000</v>
      </c>
      <c r="H113" s="155">
        <v>333</v>
      </c>
      <c r="I113" s="558">
        <v>51925</v>
      </c>
    </row>
    <row r="114" spans="2:9" ht="15">
      <c r="B114" s="559"/>
      <c r="H114" s="155"/>
    </row>
    <row r="115" spans="2:9" ht="15">
      <c r="B115" s="559" t="s">
        <v>108</v>
      </c>
      <c r="C115" s="154" t="s">
        <v>999</v>
      </c>
      <c r="D115" s="154" t="s">
        <v>112</v>
      </c>
      <c r="E115" s="154" t="s">
        <v>993</v>
      </c>
      <c r="F115" s="154">
        <v>146</v>
      </c>
      <c r="G115" s="154" t="s">
        <v>1000</v>
      </c>
      <c r="H115" s="155">
        <v>333</v>
      </c>
      <c r="I115" s="558">
        <v>44695</v>
      </c>
    </row>
    <row r="116" spans="2:9" ht="15">
      <c r="B116" s="559" t="s">
        <v>108</v>
      </c>
      <c r="C116" s="154" t="s">
        <v>1651</v>
      </c>
      <c r="D116" s="154" t="s">
        <v>1002</v>
      </c>
      <c r="E116" s="154" t="s">
        <v>993</v>
      </c>
      <c r="F116" s="154">
        <v>31</v>
      </c>
      <c r="G116" s="154" t="s">
        <v>1000</v>
      </c>
      <c r="H116" s="155">
        <v>333</v>
      </c>
      <c r="I116" s="558">
        <v>53980</v>
      </c>
    </row>
    <row r="117" spans="2:9" ht="15">
      <c r="B117" s="559" t="s">
        <v>108</v>
      </c>
      <c r="C117" s="154" t="s">
        <v>1652</v>
      </c>
      <c r="D117" s="154" t="s">
        <v>1002</v>
      </c>
      <c r="E117" s="154" t="s">
        <v>993</v>
      </c>
      <c r="F117" s="154">
        <v>31</v>
      </c>
      <c r="G117" s="154" t="s">
        <v>1000</v>
      </c>
      <c r="H117" s="155">
        <v>333</v>
      </c>
      <c r="I117" s="558">
        <v>60850</v>
      </c>
    </row>
    <row r="119" spans="2:9" ht="15">
      <c r="B119" s="557" t="s">
        <v>1653</v>
      </c>
    </row>
    <row r="120" spans="2:9" ht="15">
      <c r="B120" s="559" t="s">
        <v>1640</v>
      </c>
      <c r="C120" s="154" t="s">
        <v>1006</v>
      </c>
      <c r="D120" s="154" t="s">
        <v>687</v>
      </c>
      <c r="E120" s="154" t="s">
        <v>993</v>
      </c>
      <c r="F120" s="154">
        <v>131</v>
      </c>
      <c r="G120" s="154" t="s">
        <v>6</v>
      </c>
      <c r="H120" s="155">
        <v>210</v>
      </c>
      <c r="I120" s="155">
        <v>47160</v>
      </c>
    </row>
    <row r="121" spans="2:9" ht="15">
      <c r="B121" s="559" t="s">
        <v>1640</v>
      </c>
      <c r="C121" s="154" t="s">
        <v>999</v>
      </c>
      <c r="D121" s="154" t="s">
        <v>112</v>
      </c>
      <c r="E121" s="154" t="s">
        <v>993</v>
      </c>
      <c r="F121" s="154">
        <v>130</v>
      </c>
      <c r="G121" s="154" t="s">
        <v>8</v>
      </c>
      <c r="H121" s="155">
        <v>200</v>
      </c>
      <c r="I121" s="155">
        <v>47950</v>
      </c>
    </row>
    <row r="122" spans="2:9" ht="15">
      <c r="B122" s="152" t="s">
        <v>1640</v>
      </c>
      <c r="C122" s="150" t="s">
        <v>1654</v>
      </c>
      <c r="D122" s="154" t="s">
        <v>1002</v>
      </c>
      <c r="E122" s="154" t="s">
        <v>993</v>
      </c>
      <c r="F122" s="154">
        <v>25</v>
      </c>
      <c r="G122" s="154" t="s">
        <v>16</v>
      </c>
      <c r="H122" s="155">
        <v>140</v>
      </c>
      <c r="I122" s="567">
        <v>51995</v>
      </c>
    </row>
    <row r="123" spans="2:9" ht="15">
      <c r="B123" s="559"/>
      <c r="H123" s="155"/>
      <c r="I123" s="155"/>
    </row>
    <row r="124" spans="2:9" ht="15">
      <c r="B124" s="559" t="s">
        <v>1641</v>
      </c>
      <c r="C124" s="154" t="s">
        <v>1006</v>
      </c>
      <c r="D124" s="154" t="s">
        <v>687</v>
      </c>
      <c r="E124" s="154" t="s">
        <v>993</v>
      </c>
      <c r="F124" s="154">
        <v>132</v>
      </c>
      <c r="G124" s="154" t="s">
        <v>6</v>
      </c>
      <c r="H124" s="155">
        <v>210</v>
      </c>
      <c r="I124" s="155">
        <v>49680</v>
      </c>
    </row>
    <row r="125" spans="2:9" ht="15">
      <c r="B125" s="559" t="s">
        <v>1641</v>
      </c>
      <c r="C125" s="154" t="s">
        <v>999</v>
      </c>
      <c r="D125" s="563" t="s">
        <v>112</v>
      </c>
      <c r="E125" s="154" t="s">
        <v>993</v>
      </c>
      <c r="F125" s="154">
        <v>132</v>
      </c>
      <c r="G125" s="154" t="s">
        <v>6</v>
      </c>
      <c r="H125" s="155">
        <v>210</v>
      </c>
      <c r="I125" s="155">
        <v>50995</v>
      </c>
    </row>
    <row r="126" spans="2:9" ht="15">
      <c r="B126" s="559" t="s">
        <v>1641</v>
      </c>
      <c r="C126" s="154" t="s">
        <v>1655</v>
      </c>
      <c r="D126" s="154" t="s">
        <v>1002</v>
      </c>
      <c r="E126" s="154" t="s">
        <v>993</v>
      </c>
      <c r="F126" s="154">
        <v>28</v>
      </c>
      <c r="G126" s="154" t="s">
        <v>16</v>
      </c>
      <c r="H126" s="155">
        <v>140</v>
      </c>
      <c r="I126" s="155">
        <v>54290</v>
      </c>
    </row>
    <row r="127" spans="2:9" ht="15">
      <c r="B127" s="559"/>
      <c r="C127" s="155"/>
      <c r="D127" s="155"/>
      <c r="E127" s="155"/>
      <c r="F127" s="155"/>
      <c r="G127" s="155"/>
      <c r="H127" s="155"/>
      <c r="I127" s="155"/>
    </row>
    <row r="128" spans="2:9" ht="15">
      <c r="B128" s="559" t="s">
        <v>1656</v>
      </c>
      <c r="C128" s="155" t="s">
        <v>1657</v>
      </c>
      <c r="D128" s="155" t="s">
        <v>1002</v>
      </c>
      <c r="E128" s="155" t="s">
        <v>993</v>
      </c>
      <c r="F128" s="155">
        <v>42</v>
      </c>
      <c r="G128" s="155" t="s">
        <v>16</v>
      </c>
      <c r="H128" s="155">
        <v>140</v>
      </c>
      <c r="I128" s="155">
        <v>75795</v>
      </c>
    </row>
    <row r="129" spans="2:9" ht="15">
      <c r="B129" s="559"/>
      <c r="C129" s="155"/>
      <c r="D129" s="155"/>
      <c r="E129" s="155"/>
      <c r="F129" s="155"/>
      <c r="G129" s="155"/>
      <c r="H129" s="155"/>
      <c r="I129" s="155"/>
    </row>
    <row r="130" spans="2:9" ht="15">
      <c r="B130" s="557" t="s">
        <v>577</v>
      </c>
    </row>
    <row r="131" spans="2:9" ht="15">
      <c r="B131" s="559" t="s">
        <v>1640</v>
      </c>
      <c r="C131" s="154" t="s">
        <v>999</v>
      </c>
      <c r="D131" s="154" t="s">
        <v>112</v>
      </c>
      <c r="E131" s="154" t="s">
        <v>993</v>
      </c>
      <c r="F131" s="154">
        <v>133</v>
      </c>
      <c r="G131" s="154" t="s">
        <v>6</v>
      </c>
      <c r="H131" s="155">
        <v>210</v>
      </c>
      <c r="I131" s="558">
        <v>49760</v>
      </c>
    </row>
    <row r="132" spans="2:9" ht="15">
      <c r="B132" s="559" t="s">
        <v>1640</v>
      </c>
      <c r="C132" s="154" t="s">
        <v>1654</v>
      </c>
      <c r="D132" s="154" t="s">
        <v>1002</v>
      </c>
      <c r="E132" s="154" t="s">
        <v>993</v>
      </c>
      <c r="F132" s="154">
        <v>30</v>
      </c>
      <c r="G132" s="154" t="s">
        <v>16</v>
      </c>
      <c r="H132" s="155">
        <v>140</v>
      </c>
      <c r="I132" s="558">
        <v>53410</v>
      </c>
    </row>
    <row r="133" spans="2:9">
      <c r="H133" s="155"/>
    </row>
    <row r="134" spans="2:9" ht="15">
      <c r="B134" s="559" t="s">
        <v>108</v>
      </c>
      <c r="C134" s="154" t="s">
        <v>999</v>
      </c>
      <c r="D134" s="154" t="s">
        <v>112</v>
      </c>
      <c r="E134" s="154" t="s">
        <v>993</v>
      </c>
      <c r="F134" s="154">
        <v>134</v>
      </c>
      <c r="G134" s="154" t="s">
        <v>6</v>
      </c>
      <c r="H134" s="155">
        <v>210</v>
      </c>
      <c r="I134" s="558">
        <v>53345</v>
      </c>
    </row>
    <row r="135" spans="2:9" ht="15">
      <c r="B135" s="559" t="s">
        <v>108</v>
      </c>
      <c r="C135" s="154" t="s">
        <v>1001</v>
      </c>
      <c r="D135" s="154" t="s">
        <v>1002</v>
      </c>
      <c r="E135" s="154" t="s">
        <v>993</v>
      </c>
      <c r="F135" s="154">
        <v>34</v>
      </c>
      <c r="G135" s="154" t="s">
        <v>16</v>
      </c>
      <c r="H135" s="155">
        <v>140</v>
      </c>
      <c r="I135" s="558">
        <v>55995</v>
      </c>
    </row>
    <row r="136" spans="2:9" ht="15">
      <c r="B136" s="559"/>
      <c r="H136" s="155"/>
    </row>
    <row r="137" spans="2:9" ht="15">
      <c r="B137" s="559" t="s">
        <v>1656</v>
      </c>
      <c r="C137" s="154" t="s">
        <v>1658</v>
      </c>
      <c r="D137" s="154" t="s">
        <v>1002</v>
      </c>
      <c r="E137" s="154" t="s">
        <v>993</v>
      </c>
      <c r="F137" s="154">
        <v>43</v>
      </c>
      <c r="G137" s="154" t="s">
        <v>1659</v>
      </c>
      <c r="H137" s="155">
        <v>140</v>
      </c>
      <c r="I137" s="558">
        <v>77280</v>
      </c>
    </row>
    <row r="138" spans="2:9" ht="15">
      <c r="B138" s="559"/>
      <c r="H138" s="155"/>
    </row>
    <row r="139" spans="2:9" ht="15">
      <c r="B139" s="557">
        <v>5008</v>
      </c>
    </row>
    <row r="140" spans="2:9" ht="15">
      <c r="B140" s="559" t="s">
        <v>575</v>
      </c>
      <c r="C140" s="154" t="s">
        <v>1006</v>
      </c>
      <c r="D140" s="154" t="s">
        <v>152</v>
      </c>
      <c r="E140" s="154" t="s">
        <v>993</v>
      </c>
      <c r="F140" s="154">
        <v>149</v>
      </c>
      <c r="G140" s="154" t="s">
        <v>1180</v>
      </c>
      <c r="H140" s="155">
        <v>270</v>
      </c>
      <c r="I140" s="558">
        <v>46995</v>
      </c>
    </row>
    <row r="141" spans="2:9" ht="15">
      <c r="B141" s="559" t="s">
        <v>575</v>
      </c>
      <c r="C141" s="154" t="s">
        <v>999</v>
      </c>
      <c r="D141" s="154" t="s">
        <v>112</v>
      </c>
      <c r="E141" s="154" t="s">
        <v>993</v>
      </c>
      <c r="F141" s="154">
        <v>146</v>
      </c>
      <c r="G141" s="154" t="s">
        <v>1180</v>
      </c>
      <c r="H141" s="155">
        <v>270</v>
      </c>
      <c r="I141" s="558">
        <v>49995</v>
      </c>
    </row>
    <row r="142" spans="2:9" ht="15">
      <c r="B142" s="559"/>
      <c r="H142" s="155"/>
    </row>
    <row r="143" spans="2:9" ht="15">
      <c r="B143" s="559" t="s">
        <v>576</v>
      </c>
      <c r="C143" s="154" t="s">
        <v>1006</v>
      </c>
      <c r="D143" s="154" t="s">
        <v>152</v>
      </c>
      <c r="E143" s="154" t="s">
        <v>993</v>
      </c>
      <c r="F143" s="154">
        <v>150</v>
      </c>
      <c r="G143" s="154" t="s">
        <v>1180</v>
      </c>
      <c r="H143" s="155">
        <v>270</v>
      </c>
      <c r="I143" s="558">
        <v>48995</v>
      </c>
    </row>
    <row r="144" spans="2:9" ht="15">
      <c r="B144" s="559" t="s">
        <v>576</v>
      </c>
      <c r="C144" s="154" t="s">
        <v>999</v>
      </c>
      <c r="D144" s="154" t="s">
        <v>112</v>
      </c>
      <c r="E144" s="154" t="s">
        <v>993</v>
      </c>
      <c r="F144" s="154">
        <v>147</v>
      </c>
      <c r="G144" s="154" t="s">
        <v>1180</v>
      </c>
      <c r="H144" s="155">
        <v>270</v>
      </c>
      <c r="I144" s="558">
        <v>51995</v>
      </c>
    </row>
    <row r="145" spans="1:10" ht="15">
      <c r="B145" s="559"/>
      <c r="H145" s="155"/>
    </row>
    <row r="146" spans="1:10" ht="15">
      <c r="B146" s="559" t="s">
        <v>1641</v>
      </c>
      <c r="C146" s="154" t="s">
        <v>1006</v>
      </c>
      <c r="D146" s="154" t="s">
        <v>152</v>
      </c>
      <c r="E146" s="154" t="s">
        <v>993</v>
      </c>
      <c r="F146" s="154">
        <v>150</v>
      </c>
      <c r="G146" s="154" t="s">
        <v>1180</v>
      </c>
      <c r="H146" s="155">
        <v>270</v>
      </c>
      <c r="I146" s="558">
        <v>50995</v>
      </c>
    </row>
    <row r="147" spans="1:10" ht="15">
      <c r="B147" s="559" t="s">
        <v>1641</v>
      </c>
      <c r="C147" s="154" t="s">
        <v>999</v>
      </c>
      <c r="D147" s="154" t="s">
        <v>112</v>
      </c>
      <c r="E147" s="154" t="s">
        <v>993</v>
      </c>
      <c r="F147" s="154">
        <v>147</v>
      </c>
      <c r="G147" s="154" t="s">
        <v>1180</v>
      </c>
      <c r="H147" s="155">
        <v>270</v>
      </c>
      <c r="I147" s="558">
        <v>53995</v>
      </c>
    </row>
    <row r="148" spans="1:10" ht="15">
      <c r="B148" s="559"/>
      <c r="H148" s="155"/>
    </row>
    <row r="149" spans="1:10" ht="15">
      <c r="B149" s="557" t="s">
        <v>2260</v>
      </c>
      <c r="H149" s="155"/>
    </row>
    <row r="150" spans="1:10" ht="15">
      <c r="A150" s="150" t="s">
        <v>1660</v>
      </c>
      <c r="B150" s="559" t="s">
        <v>576</v>
      </c>
      <c r="C150" s="154" t="s">
        <v>1638</v>
      </c>
      <c r="D150" s="154" t="s">
        <v>930</v>
      </c>
      <c r="E150" s="154" t="s">
        <v>1639</v>
      </c>
      <c r="F150" s="154">
        <v>0</v>
      </c>
      <c r="G150" s="154" t="s">
        <v>899</v>
      </c>
      <c r="H150" s="155">
        <v>120</v>
      </c>
      <c r="I150" s="558" t="s">
        <v>2261</v>
      </c>
      <c r="J150" s="155"/>
    </row>
    <row r="151" spans="1:10" ht="15">
      <c r="B151" s="559"/>
      <c r="H151" s="155"/>
      <c r="J151" s="155"/>
    </row>
    <row r="152" spans="1:10" ht="15">
      <c r="A152" s="150" t="s">
        <v>1007</v>
      </c>
      <c r="B152" s="559" t="s">
        <v>108</v>
      </c>
      <c r="C152" s="154" t="s">
        <v>1638</v>
      </c>
      <c r="D152" s="154" t="s">
        <v>930</v>
      </c>
      <c r="E152" s="154" t="s">
        <v>1639</v>
      </c>
      <c r="F152" s="154">
        <v>0</v>
      </c>
      <c r="G152" s="154" t="s">
        <v>899</v>
      </c>
      <c r="H152" s="155">
        <v>120</v>
      </c>
      <c r="I152" s="558" t="s">
        <v>2262</v>
      </c>
      <c r="J152" s="155"/>
    </row>
    <row r="153" spans="1:10" ht="15">
      <c r="B153" s="559"/>
      <c r="H153" s="155"/>
      <c r="J153" s="155"/>
    </row>
    <row r="154" spans="1:10" ht="15">
      <c r="A154" s="150" t="s">
        <v>1010</v>
      </c>
      <c r="B154" s="559" t="s">
        <v>576</v>
      </c>
      <c r="C154" s="154" t="s">
        <v>1638</v>
      </c>
      <c r="D154" s="154" t="s">
        <v>930</v>
      </c>
      <c r="E154" s="154" t="s">
        <v>1639</v>
      </c>
      <c r="F154" s="154">
        <v>0</v>
      </c>
      <c r="G154" s="154" t="s">
        <v>899</v>
      </c>
      <c r="H154" s="155">
        <v>120</v>
      </c>
      <c r="I154" s="558" t="s">
        <v>2263</v>
      </c>
      <c r="J154" s="155"/>
    </row>
    <row r="155" spans="1:10" ht="15">
      <c r="B155" s="559"/>
      <c r="H155" s="155"/>
      <c r="J155" s="155"/>
    </row>
    <row r="156" spans="1:10" ht="15">
      <c r="A156" s="150" t="s">
        <v>1661</v>
      </c>
      <c r="B156" s="559" t="s">
        <v>108</v>
      </c>
      <c r="C156" s="154" t="s">
        <v>1638</v>
      </c>
      <c r="D156" s="154" t="s">
        <v>930</v>
      </c>
      <c r="E156" s="154" t="s">
        <v>1639</v>
      </c>
      <c r="F156" s="154">
        <v>0</v>
      </c>
      <c r="G156" s="154" t="s">
        <v>899</v>
      </c>
      <c r="H156" s="155">
        <v>120</v>
      </c>
      <c r="I156" s="558" t="s">
        <v>2264</v>
      </c>
      <c r="J156" s="155"/>
    </row>
    <row r="157" spans="1:10">
      <c r="J157" s="155"/>
    </row>
    <row r="158" spans="1:10" ht="15">
      <c r="B158" s="557" t="s">
        <v>578</v>
      </c>
      <c r="J158" s="155"/>
    </row>
    <row r="159" spans="1:10" ht="15">
      <c r="A159" s="152" t="s">
        <v>1007</v>
      </c>
      <c r="B159" s="559" t="s">
        <v>1008</v>
      </c>
      <c r="C159" s="154" t="s">
        <v>1662</v>
      </c>
      <c r="D159" s="154" t="s">
        <v>112</v>
      </c>
      <c r="E159" s="154" t="s">
        <v>992</v>
      </c>
      <c r="F159" s="154">
        <v>146</v>
      </c>
      <c r="G159" s="154" t="s">
        <v>1000</v>
      </c>
      <c r="H159" s="681">
        <v>333</v>
      </c>
      <c r="I159" s="558">
        <v>26995</v>
      </c>
    </row>
    <row r="160" spans="1:10" ht="15">
      <c r="A160" s="152" t="s">
        <v>1007</v>
      </c>
      <c r="B160" s="559" t="s">
        <v>1008</v>
      </c>
      <c r="C160" s="154" t="s">
        <v>1663</v>
      </c>
      <c r="D160" s="154" t="s">
        <v>112</v>
      </c>
      <c r="E160" s="154" t="s">
        <v>992</v>
      </c>
      <c r="F160" s="154">
        <v>150</v>
      </c>
      <c r="G160" s="154" t="s">
        <v>1000</v>
      </c>
      <c r="H160" s="681">
        <v>333</v>
      </c>
      <c r="I160" s="558">
        <v>27560</v>
      </c>
    </row>
    <row r="161" spans="1:10" ht="15">
      <c r="A161" s="152" t="s">
        <v>1007</v>
      </c>
      <c r="B161" s="559" t="s">
        <v>1008</v>
      </c>
      <c r="C161" s="154" t="s">
        <v>2265</v>
      </c>
      <c r="D161" s="154" t="s">
        <v>112</v>
      </c>
      <c r="E161" s="154" t="s">
        <v>993</v>
      </c>
      <c r="F161" s="154">
        <v>158</v>
      </c>
      <c r="G161" s="154" t="s">
        <v>1000</v>
      </c>
      <c r="H161" s="681">
        <v>333</v>
      </c>
      <c r="I161" s="558">
        <v>31035</v>
      </c>
    </row>
    <row r="162" spans="1:10" ht="15">
      <c r="A162" s="152" t="s">
        <v>1007</v>
      </c>
      <c r="B162" s="559" t="s">
        <v>1008</v>
      </c>
      <c r="C162" s="154" t="s">
        <v>2250</v>
      </c>
      <c r="D162" s="154" t="s">
        <v>930</v>
      </c>
      <c r="E162" s="154" t="s">
        <v>1639</v>
      </c>
      <c r="F162" s="154">
        <v>0</v>
      </c>
      <c r="G162" s="154" t="s">
        <v>1000</v>
      </c>
      <c r="H162" s="681">
        <v>333</v>
      </c>
      <c r="I162" s="558">
        <v>36660</v>
      </c>
    </row>
    <row r="163" spans="1:10" ht="15">
      <c r="A163" s="152"/>
      <c r="B163" s="559"/>
      <c r="H163" s="681"/>
    </row>
    <row r="164" spans="1:10" ht="15">
      <c r="A164" s="152" t="s">
        <v>1007</v>
      </c>
      <c r="B164" s="559" t="s">
        <v>1009</v>
      </c>
      <c r="C164" s="154" t="s">
        <v>1662</v>
      </c>
      <c r="D164" s="154" t="s">
        <v>112</v>
      </c>
      <c r="E164" s="154" t="s">
        <v>992</v>
      </c>
      <c r="F164" s="154">
        <v>146</v>
      </c>
      <c r="G164" s="154" t="s">
        <v>1000</v>
      </c>
      <c r="H164" s="681">
        <v>333</v>
      </c>
      <c r="I164" s="558">
        <v>27785</v>
      </c>
    </row>
    <row r="165" spans="1:10" ht="15">
      <c r="A165" s="152" t="s">
        <v>1007</v>
      </c>
      <c r="B165" s="559" t="s">
        <v>1009</v>
      </c>
      <c r="C165" s="154" t="s">
        <v>1663</v>
      </c>
      <c r="D165" s="154" t="s">
        <v>112</v>
      </c>
      <c r="E165" s="154" t="s">
        <v>992</v>
      </c>
      <c r="F165" s="154">
        <v>150</v>
      </c>
      <c r="G165" s="154" t="s">
        <v>1000</v>
      </c>
      <c r="H165" s="681">
        <v>333</v>
      </c>
      <c r="I165" s="558">
        <v>28295</v>
      </c>
    </row>
    <row r="166" spans="1:10" ht="15">
      <c r="A166" s="152" t="s">
        <v>1007</v>
      </c>
      <c r="B166" s="559" t="s">
        <v>1009</v>
      </c>
      <c r="C166" s="154" t="s">
        <v>2265</v>
      </c>
      <c r="D166" s="154" t="s">
        <v>112</v>
      </c>
      <c r="E166" s="154" t="s">
        <v>993</v>
      </c>
      <c r="F166" s="154">
        <v>158</v>
      </c>
      <c r="G166" s="154" t="s">
        <v>1000</v>
      </c>
      <c r="H166" s="681">
        <v>333</v>
      </c>
      <c r="I166" s="558">
        <v>31760</v>
      </c>
    </row>
    <row r="167" spans="1:10" ht="15">
      <c r="A167" s="152" t="s">
        <v>1007</v>
      </c>
      <c r="B167" s="559" t="s">
        <v>1009</v>
      </c>
      <c r="C167" s="154" t="s">
        <v>2250</v>
      </c>
      <c r="D167" s="154" t="s">
        <v>930</v>
      </c>
      <c r="E167" s="154" t="s">
        <v>1639</v>
      </c>
      <c r="F167" s="154">
        <v>0</v>
      </c>
      <c r="G167" s="154" t="s">
        <v>1000</v>
      </c>
      <c r="H167" s="681">
        <v>333</v>
      </c>
      <c r="I167" s="558">
        <v>37395</v>
      </c>
    </row>
    <row r="168" spans="1:10" ht="15">
      <c r="A168" s="152"/>
      <c r="B168" s="559"/>
      <c r="H168" s="681"/>
    </row>
    <row r="169" spans="1:10" ht="15">
      <c r="A169" s="152" t="s">
        <v>1010</v>
      </c>
      <c r="B169" s="559" t="s">
        <v>1011</v>
      </c>
      <c r="C169" s="154" t="s">
        <v>1663</v>
      </c>
      <c r="D169" s="154" t="s">
        <v>112</v>
      </c>
      <c r="E169" s="154" t="s">
        <v>992</v>
      </c>
      <c r="F169" s="154">
        <v>147</v>
      </c>
      <c r="G169" s="154" t="s">
        <v>1000</v>
      </c>
      <c r="H169" s="681">
        <v>333</v>
      </c>
      <c r="I169" s="558">
        <v>28560</v>
      </c>
    </row>
    <row r="170" spans="1:10" ht="15">
      <c r="A170" s="152" t="s">
        <v>1010</v>
      </c>
      <c r="B170" s="559" t="s">
        <v>1011</v>
      </c>
      <c r="C170" s="154" t="s">
        <v>2250</v>
      </c>
      <c r="D170" s="154" t="s">
        <v>930</v>
      </c>
      <c r="E170" s="154" t="s">
        <v>1639</v>
      </c>
      <c r="F170" s="154">
        <v>0</v>
      </c>
      <c r="G170" s="154" t="s">
        <v>1000</v>
      </c>
      <c r="H170" s="681">
        <v>333</v>
      </c>
      <c r="I170" s="558">
        <v>37890</v>
      </c>
    </row>
    <row r="171" spans="1:10" ht="15">
      <c r="A171" s="152"/>
      <c r="B171" s="559"/>
      <c r="H171" s="681"/>
    </row>
    <row r="172" spans="1:10" ht="15">
      <c r="A172" s="152" t="s">
        <v>1010</v>
      </c>
      <c r="B172" s="559" t="s">
        <v>1012</v>
      </c>
      <c r="C172" s="154" t="s">
        <v>1664</v>
      </c>
      <c r="D172" s="154" t="s">
        <v>112</v>
      </c>
      <c r="E172" s="154" t="s">
        <v>992</v>
      </c>
      <c r="F172" s="154">
        <v>147</v>
      </c>
      <c r="G172" s="154" t="s">
        <v>1000</v>
      </c>
      <c r="H172" s="681">
        <v>333</v>
      </c>
      <c r="I172" s="558">
        <v>29295</v>
      </c>
    </row>
    <row r="173" spans="1:10" ht="15">
      <c r="A173" s="152" t="s">
        <v>1010</v>
      </c>
      <c r="B173" s="559" t="s">
        <v>1009</v>
      </c>
      <c r="C173" s="154" t="s">
        <v>2250</v>
      </c>
      <c r="D173" s="154" t="s">
        <v>930</v>
      </c>
      <c r="E173" s="154" t="s">
        <v>1639</v>
      </c>
      <c r="F173" s="154">
        <v>0</v>
      </c>
      <c r="G173" s="154" t="s">
        <v>1000</v>
      </c>
      <c r="H173" s="681">
        <v>333</v>
      </c>
      <c r="I173" s="558">
        <v>38425</v>
      </c>
    </row>
    <row r="174" spans="1:10">
      <c r="B174" s="568"/>
    </row>
    <row r="175" spans="1:10" ht="15">
      <c r="B175" s="557" t="s">
        <v>2268</v>
      </c>
    </row>
    <row r="176" spans="1:10" ht="15">
      <c r="A176" s="152" t="s">
        <v>463</v>
      </c>
      <c r="B176" s="559"/>
      <c r="C176" s="154" t="s">
        <v>1665</v>
      </c>
      <c r="D176" s="154" t="s">
        <v>930</v>
      </c>
      <c r="E176" s="154" t="s">
        <v>1639</v>
      </c>
      <c r="F176" s="406">
        <v>0</v>
      </c>
      <c r="G176" s="154" t="s">
        <v>899</v>
      </c>
      <c r="H176" s="155">
        <v>120</v>
      </c>
      <c r="I176" s="558" t="s">
        <v>2266</v>
      </c>
      <c r="J176" s="408"/>
    </row>
    <row r="177" spans="1:10" ht="15">
      <c r="A177" s="152" t="s">
        <v>579</v>
      </c>
      <c r="B177" s="559"/>
      <c r="C177" s="154" t="s">
        <v>1665</v>
      </c>
      <c r="D177" s="154" t="s">
        <v>930</v>
      </c>
      <c r="E177" s="154" t="s">
        <v>1639</v>
      </c>
      <c r="F177" s="406">
        <v>0</v>
      </c>
      <c r="G177" s="154" t="s">
        <v>899</v>
      </c>
      <c r="H177" s="155">
        <v>120</v>
      </c>
      <c r="I177" s="558" t="s">
        <v>2267</v>
      </c>
      <c r="J177" s="408"/>
    </row>
    <row r="178" spans="1:10" ht="15">
      <c r="A178" s="152"/>
      <c r="B178" s="559"/>
      <c r="F178" s="406"/>
      <c r="H178" s="155"/>
      <c r="J178" s="408"/>
    </row>
    <row r="179" spans="1:10" ht="15">
      <c r="B179" s="557" t="s">
        <v>2269</v>
      </c>
    </row>
    <row r="180" spans="1:10" ht="15">
      <c r="A180" s="152" t="s">
        <v>463</v>
      </c>
      <c r="B180" s="559"/>
      <c r="C180" s="154" t="s">
        <v>2270</v>
      </c>
      <c r="D180" s="154" t="s">
        <v>930</v>
      </c>
      <c r="E180" s="154" t="s">
        <v>1639</v>
      </c>
      <c r="F180" s="154">
        <v>0</v>
      </c>
      <c r="G180" s="154" t="s">
        <v>899</v>
      </c>
      <c r="H180" s="681">
        <v>120</v>
      </c>
      <c r="I180" s="558" t="s">
        <v>2271</v>
      </c>
    </row>
    <row r="181" spans="1:10" ht="15">
      <c r="A181" s="152" t="s">
        <v>579</v>
      </c>
      <c r="B181" s="559"/>
      <c r="C181" s="154" t="s">
        <v>2270</v>
      </c>
      <c r="D181" s="154" t="s">
        <v>930</v>
      </c>
      <c r="E181" s="154" t="s">
        <v>1639</v>
      </c>
      <c r="F181" s="154">
        <v>0</v>
      </c>
      <c r="G181" s="154" t="s">
        <v>899</v>
      </c>
      <c r="H181" s="681">
        <v>120</v>
      </c>
      <c r="I181" s="558" t="s">
        <v>2272</v>
      </c>
    </row>
    <row r="182" spans="1:10" ht="15">
      <c r="A182" s="152"/>
      <c r="B182" s="559"/>
      <c r="H182" s="405"/>
    </row>
    <row r="183" spans="1:10" ht="15">
      <c r="A183" s="152"/>
      <c r="B183" s="559"/>
      <c r="H183" s="405"/>
    </row>
    <row r="184" spans="1:10" ht="15">
      <c r="B184" s="557" t="s">
        <v>1013</v>
      </c>
      <c r="J184" s="155"/>
    </row>
    <row r="185" spans="1:10" ht="15">
      <c r="A185" s="559" t="s">
        <v>463</v>
      </c>
      <c r="B185" s="559" t="s">
        <v>575</v>
      </c>
      <c r="C185" s="154" t="s">
        <v>2430</v>
      </c>
      <c r="D185" s="154" t="s">
        <v>112</v>
      </c>
      <c r="E185" s="154" t="s">
        <v>2431</v>
      </c>
      <c r="F185" s="154">
        <v>175</v>
      </c>
      <c r="G185" s="154" t="s">
        <v>1000</v>
      </c>
      <c r="H185" s="682">
        <v>333</v>
      </c>
      <c r="I185" s="558">
        <v>35295</v>
      </c>
      <c r="J185" s="155"/>
    </row>
    <row r="186" spans="1:10" ht="15">
      <c r="A186" s="559" t="s">
        <v>463</v>
      </c>
      <c r="B186" s="559" t="s">
        <v>575</v>
      </c>
      <c r="C186" s="154" t="s">
        <v>2432</v>
      </c>
      <c r="D186" s="154" t="s">
        <v>112</v>
      </c>
      <c r="E186" s="154" t="s">
        <v>2431</v>
      </c>
      <c r="F186" s="154">
        <v>176</v>
      </c>
      <c r="G186" s="154" t="s">
        <v>1000</v>
      </c>
      <c r="H186" s="682">
        <v>333</v>
      </c>
      <c r="I186" s="558">
        <v>36995</v>
      </c>
      <c r="J186" s="155"/>
    </row>
    <row r="187" spans="1:10" ht="15">
      <c r="A187" s="559" t="s">
        <v>579</v>
      </c>
      <c r="B187" s="559" t="s">
        <v>575</v>
      </c>
      <c r="C187" s="154" t="s">
        <v>2433</v>
      </c>
      <c r="D187" s="154" t="s">
        <v>112</v>
      </c>
      <c r="E187" s="154" t="s">
        <v>2431</v>
      </c>
      <c r="F187" s="154">
        <v>178</v>
      </c>
      <c r="G187" s="154" t="s">
        <v>1000</v>
      </c>
      <c r="H187" s="682">
        <v>333</v>
      </c>
      <c r="I187" s="558">
        <v>36295</v>
      </c>
      <c r="J187" s="155"/>
    </row>
    <row r="188" spans="1:10" ht="15">
      <c r="A188" s="559" t="s">
        <v>579</v>
      </c>
      <c r="B188" s="559" t="s">
        <v>575</v>
      </c>
      <c r="C188" s="154" t="s">
        <v>2434</v>
      </c>
      <c r="D188" s="154" t="s">
        <v>112</v>
      </c>
      <c r="E188" s="154" t="s">
        <v>2431</v>
      </c>
      <c r="F188" s="154">
        <v>200</v>
      </c>
      <c r="G188" s="154" t="s">
        <v>1000</v>
      </c>
      <c r="H188" s="682">
        <v>333</v>
      </c>
      <c r="I188" s="558">
        <v>39995</v>
      </c>
      <c r="J188" s="155"/>
    </row>
    <row r="189" spans="1:10" ht="15">
      <c r="A189" s="152"/>
      <c r="B189" s="557"/>
      <c r="H189" s="682"/>
    </row>
    <row r="190" spans="1:10" ht="15">
      <c r="A190" s="559" t="s">
        <v>463</v>
      </c>
      <c r="B190" s="559" t="s">
        <v>2435</v>
      </c>
      <c r="C190" s="154" t="s">
        <v>2436</v>
      </c>
      <c r="D190" s="154" t="s">
        <v>930</v>
      </c>
      <c r="E190" s="154" t="s">
        <v>2437</v>
      </c>
      <c r="F190" s="154">
        <v>0</v>
      </c>
      <c r="G190" s="154" t="s">
        <v>1000</v>
      </c>
      <c r="H190" s="682">
        <v>333</v>
      </c>
      <c r="I190" s="558" t="s">
        <v>2438</v>
      </c>
    </row>
    <row r="191" spans="1:10" ht="15">
      <c r="A191" s="559" t="s">
        <v>579</v>
      </c>
      <c r="B191" s="559" t="s">
        <v>2435</v>
      </c>
      <c r="C191" s="559" t="s">
        <v>2436</v>
      </c>
      <c r="D191" s="154" t="s">
        <v>930</v>
      </c>
      <c r="E191" s="154" t="s">
        <v>1639</v>
      </c>
      <c r="F191" s="154">
        <v>0</v>
      </c>
      <c r="G191" s="154" t="s">
        <v>1000</v>
      </c>
      <c r="H191" s="682">
        <v>333</v>
      </c>
      <c r="I191" s="558" t="s">
        <v>2439</v>
      </c>
      <c r="J191" s="407"/>
    </row>
    <row r="192" spans="1:10" ht="15">
      <c r="A192" s="152"/>
      <c r="B192" s="568"/>
      <c r="C192" s="559"/>
      <c r="J192" s="407"/>
    </row>
    <row r="193" spans="1:10" ht="15">
      <c r="B193" s="557" t="s">
        <v>1014</v>
      </c>
      <c r="J193" s="407"/>
    </row>
    <row r="194" spans="1:10" ht="15">
      <c r="A194" s="559" t="s">
        <v>1007</v>
      </c>
      <c r="B194" s="559">
        <v>330</v>
      </c>
      <c r="C194" s="154" t="s">
        <v>2273</v>
      </c>
      <c r="D194" s="154" t="s">
        <v>112</v>
      </c>
      <c r="E194" s="154" t="s">
        <v>685</v>
      </c>
      <c r="F194" s="154">
        <v>219</v>
      </c>
      <c r="G194" s="154" t="s">
        <v>1000</v>
      </c>
      <c r="H194" s="155">
        <v>333</v>
      </c>
      <c r="I194" s="155">
        <v>33325</v>
      </c>
    </row>
    <row r="195" spans="1:10" ht="15">
      <c r="A195" s="559" t="s">
        <v>1007</v>
      </c>
      <c r="B195" s="559">
        <v>333</v>
      </c>
      <c r="C195" s="154" t="s">
        <v>2274</v>
      </c>
      <c r="D195" s="154" t="s">
        <v>112</v>
      </c>
      <c r="E195" s="154" t="s">
        <v>685</v>
      </c>
      <c r="F195" s="154">
        <v>231</v>
      </c>
      <c r="G195" s="154" t="s">
        <v>1000</v>
      </c>
      <c r="H195" s="155">
        <v>333</v>
      </c>
      <c r="I195" s="155">
        <v>35595</v>
      </c>
    </row>
    <row r="196" spans="1:10" ht="15">
      <c r="A196" s="559" t="s">
        <v>1010</v>
      </c>
      <c r="B196" s="559">
        <v>333</v>
      </c>
      <c r="C196" s="154" t="s">
        <v>2275</v>
      </c>
      <c r="D196" s="154" t="s">
        <v>112</v>
      </c>
      <c r="E196" s="154" t="s">
        <v>685</v>
      </c>
      <c r="F196" s="154">
        <v>222</v>
      </c>
      <c r="G196" s="154" t="s">
        <v>1000</v>
      </c>
      <c r="H196" s="155">
        <v>333</v>
      </c>
      <c r="I196" s="155">
        <v>36430</v>
      </c>
    </row>
    <row r="197" spans="1:10" ht="15">
      <c r="A197" s="559" t="s">
        <v>1010</v>
      </c>
      <c r="B197" s="559">
        <v>333</v>
      </c>
      <c r="C197" s="154" t="s">
        <v>2276</v>
      </c>
      <c r="D197" s="154" t="s">
        <v>112</v>
      </c>
      <c r="E197" s="154" t="s">
        <v>685</v>
      </c>
      <c r="F197" s="154">
        <v>234</v>
      </c>
      <c r="G197" s="154" t="s">
        <v>1000</v>
      </c>
      <c r="H197" s="155">
        <v>333</v>
      </c>
      <c r="I197" s="155">
        <v>36930</v>
      </c>
    </row>
    <row r="198" spans="1:10" ht="15">
      <c r="A198" s="559" t="s">
        <v>1010</v>
      </c>
      <c r="B198" s="559">
        <v>335</v>
      </c>
      <c r="C198" s="154" t="s">
        <v>2277</v>
      </c>
      <c r="D198" s="154" t="s">
        <v>112</v>
      </c>
      <c r="E198" s="154" t="s">
        <v>685</v>
      </c>
      <c r="F198" s="154">
        <v>237</v>
      </c>
      <c r="G198" s="154" t="s">
        <v>1000</v>
      </c>
      <c r="H198" s="155">
        <v>333</v>
      </c>
      <c r="I198" s="155">
        <v>38805</v>
      </c>
    </row>
    <row r="199" spans="1:10" ht="15">
      <c r="A199" s="559" t="s">
        <v>1015</v>
      </c>
      <c r="B199" s="559">
        <v>335</v>
      </c>
      <c r="C199" s="154" t="s">
        <v>2278</v>
      </c>
      <c r="D199" s="154" t="s">
        <v>112</v>
      </c>
      <c r="E199" s="154" t="s">
        <v>685</v>
      </c>
      <c r="F199" s="154">
        <v>237</v>
      </c>
      <c r="G199" s="154" t="s">
        <v>1000</v>
      </c>
      <c r="H199" s="155">
        <v>333</v>
      </c>
      <c r="I199" s="155">
        <v>39845</v>
      </c>
    </row>
    <row r="200" spans="1:10" ht="15">
      <c r="A200" s="559" t="s">
        <v>1015</v>
      </c>
      <c r="B200" s="559">
        <v>335</v>
      </c>
      <c r="C200" s="154" t="s">
        <v>2279</v>
      </c>
      <c r="D200" s="154" t="s">
        <v>112</v>
      </c>
      <c r="E200" s="154" t="s">
        <v>685</v>
      </c>
      <c r="F200" s="154">
        <v>242</v>
      </c>
      <c r="G200" s="154" t="s">
        <v>1000</v>
      </c>
      <c r="H200" s="155">
        <v>333</v>
      </c>
      <c r="I200" s="155">
        <v>41120</v>
      </c>
    </row>
    <row r="201" spans="1:10" ht="15">
      <c r="A201" s="569" t="s">
        <v>1016</v>
      </c>
      <c r="B201" s="569">
        <v>435</v>
      </c>
      <c r="C201" s="570" t="s">
        <v>2280</v>
      </c>
      <c r="D201" s="571" t="s">
        <v>112</v>
      </c>
      <c r="E201" s="571" t="s">
        <v>685</v>
      </c>
      <c r="F201" s="571">
        <v>254</v>
      </c>
      <c r="G201" s="571" t="s">
        <v>1000</v>
      </c>
      <c r="H201" s="572">
        <v>333</v>
      </c>
      <c r="I201" s="155">
        <v>42800</v>
      </c>
    </row>
    <row r="202" spans="1:10" ht="15">
      <c r="A202" s="569"/>
      <c r="B202" s="569"/>
      <c r="C202" s="570"/>
      <c r="D202" s="571"/>
      <c r="E202" s="571"/>
      <c r="F202" s="571"/>
      <c r="G202" s="571"/>
      <c r="H202" s="572"/>
      <c r="I202" s="572"/>
    </row>
    <row r="203" spans="1:10" ht="15">
      <c r="A203" s="559" t="s">
        <v>1015</v>
      </c>
      <c r="B203" s="559">
        <v>435</v>
      </c>
      <c r="C203" s="154" t="s">
        <v>2281</v>
      </c>
      <c r="D203" s="154" t="s">
        <v>112</v>
      </c>
      <c r="E203" s="154" t="s">
        <v>685</v>
      </c>
      <c r="F203" s="154">
        <v>264</v>
      </c>
      <c r="G203" s="154" t="s">
        <v>1000</v>
      </c>
      <c r="H203" s="155">
        <v>333</v>
      </c>
      <c r="I203" s="155">
        <v>37180</v>
      </c>
    </row>
    <row r="204" spans="1:10" ht="15">
      <c r="A204" s="559" t="s">
        <v>1015</v>
      </c>
      <c r="B204" s="559">
        <v>435</v>
      </c>
      <c r="C204" s="154" t="s">
        <v>2282</v>
      </c>
      <c r="D204" s="154" t="s">
        <v>112</v>
      </c>
      <c r="E204" s="154" t="s">
        <v>685</v>
      </c>
      <c r="F204" s="154">
        <v>274</v>
      </c>
      <c r="G204" s="154" t="s">
        <v>1000</v>
      </c>
      <c r="H204" s="155">
        <v>333</v>
      </c>
      <c r="I204" s="155">
        <v>43995</v>
      </c>
    </row>
    <row r="205" spans="1:10" ht="15">
      <c r="A205" s="559" t="s">
        <v>1015</v>
      </c>
      <c r="B205" s="559">
        <v>335</v>
      </c>
      <c r="C205" s="154" t="s">
        <v>2283</v>
      </c>
      <c r="D205" s="154" t="s">
        <v>112</v>
      </c>
      <c r="E205" s="154" t="s">
        <v>685</v>
      </c>
      <c r="F205" s="154">
        <v>255</v>
      </c>
      <c r="G205" s="154" t="s">
        <v>1000</v>
      </c>
      <c r="H205" s="155">
        <v>333</v>
      </c>
      <c r="I205" s="155">
        <v>37580</v>
      </c>
    </row>
    <row r="206" spans="1:10" ht="15">
      <c r="A206" s="559" t="s">
        <v>1010</v>
      </c>
      <c r="B206" s="559">
        <v>435</v>
      </c>
      <c r="C206" s="154" t="s">
        <v>2284</v>
      </c>
      <c r="D206" s="154" t="s">
        <v>112</v>
      </c>
      <c r="E206" s="154" t="s">
        <v>685</v>
      </c>
      <c r="F206" s="154">
        <v>300</v>
      </c>
      <c r="G206" s="154" t="s">
        <v>1000</v>
      </c>
      <c r="H206" s="155">
        <v>333</v>
      </c>
      <c r="I206" s="155">
        <v>48350</v>
      </c>
    </row>
    <row r="207" spans="1:10" ht="15">
      <c r="A207" s="559" t="s">
        <v>1015</v>
      </c>
      <c r="B207" s="559">
        <v>435</v>
      </c>
      <c r="C207" s="154" t="s">
        <v>2285</v>
      </c>
      <c r="D207" s="154" t="s">
        <v>112</v>
      </c>
      <c r="E207" s="154" t="s">
        <v>685</v>
      </c>
      <c r="F207" s="154">
        <v>300</v>
      </c>
      <c r="G207" s="154" t="s">
        <v>1000</v>
      </c>
      <c r="H207" s="155">
        <v>333</v>
      </c>
      <c r="I207" s="155">
        <v>59995</v>
      </c>
    </row>
    <row r="208" spans="1:10" ht="15">
      <c r="A208" s="569"/>
      <c r="B208" s="569"/>
      <c r="C208" s="570"/>
      <c r="D208" s="571"/>
      <c r="E208" s="571"/>
      <c r="F208" s="571"/>
      <c r="G208" s="571"/>
      <c r="H208" s="572"/>
      <c r="I208" s="572"/>
    </row>
    <row r="209" spans="1:8" ht="15">
      <c r="A209" s="152" t="s">
        <v>1017</v>
      </c>
      <c r="H209" s="155"/>
    </row>
    <row r="210" spans="1:8">
      <c r="A210" s="150" t="s">
        <v>1018</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L87"/>
  <sheetViews>
    <sheetView workbookViewId="0">
      <selection activeCell="L13" sqref="L13"/>
    </sheetView>
  </sheetViews>
  <sheetFormatPr defaultColWidth="8.5703125" defaultRowHeight="15.75"/>
  <cols>
    <col min="1" max="1" width="10.42578125" style="176" customWidth="1"/>
    <col min="2" max="2" width="35" style="176" customWidth="1"/>
    <col min="3" max="3" width="55.5703125" style="176" customWidth="1"/>
    <col min="4" max="4" width="26.5703125" style="176" customWidth="1"/>
    <col min="5" max="5" width="9" style="178" customWidth="1"/>
    <col min="6" max="9" width="17.5703125" style="178" customWidth="1"/>
    <col min="10" max="10" width="18" style="422" customWidth="1"/>
    <col min="11" max="11" width="18" style="177" customWidth="1"/>
    <col min="12" max="12" width="9.5703125" style="178" bestFit="1" customWidth="1"/>
    <col min="13" max="16384" width="8.5703125" style="178"/>
  </cols>
  <sheetData>
    <row r="1" spans="1:11" ht="15.75" customHeight="1">
      <c r="B1" s="1049" t="s">
        <v>660</v>
      </c>
      <c r="C1" s="1049"/>
      <c r="D1" s="1049"/>
      <c r="E1" s="1049"/>
      <c r="F1" s="1049"/>
      <c r="G1" s="1049"/>
      <c r="H1" s="1049"/>
      <c r="I1" s="1049"/>
      <c r="J1" s="1049"/>
    </row>
    <row r="2" spans="1:11" ht="15.75" customHeight="1">
      <c r="B2" s="1049"/>
      <c r="C2" s="1049"/>
      <c r="D2" s="1049"/>
      <c r="E2" s="1049"/>
      <c r="F2" s="1049"/>
      <c r="G2" s="1049"/>
      <c r="H2" s="1049"/>
      <c r="I2" s="1049"/>
      <c r="J2" s="1049"/>
    </row>
    <row r="3" spans="1:11" ht="15.75" customHeight="1">
      <c r="B3" s="1049"/>
      <c r="C3" s="1049"/>
      <c r="D3" s="1049"/>
      <c r="E3" s="1049"/>
      <c r="F3" s="1049"/>
      <c r="G3" s="1049"/>
      <c r="H3" s="1049"/>
      <c r="I3" s="1049"/>
      <c r="J3" s="1049"/>
    </row>
    <row r="4" spans="1:11">
      <c r="B4" s="1049" t="s">
        <v>661</v>
      </c>
      <c r="C4" s="1049"/>
      <c r="D4" s="1049"/>
      <c r="E4" s="1049"/>
      <c r="F4" s="1049"/>
      <c r="G4" s="1049"/>
      <c r="H4" s="1049"/>
      <c r="I4" s="1049"/>
      <c r="J4" s="1049"/>
    </row>
    <row r="5" spans="1:11">
      <c r="B5" s="1049"/>
      <c r="C5" s="1049"/>
      <c r="D5" s="1049"/>
      <c r="E5" s="1049"/>
      <c r="F5" s="1049"/>
      <c r="G5" s="1049"/>
      <c r="H5" s="1049"/>
      <c r="I5" s="1049"/>
      <c r="J5" s="1049"/>
    </row>
    <row r="6" spans="1:11" ht="15">
      <c r="B6" s="1049"/>
      <c r="C6" s="1049"/>
      <c r="D6" s="1049"/>
      <c r="E6" s="1049"/>
      <c r="F6" s="1049"/>
      <c r="G6" s="1049"/>
      <c r="H6" s="1049"/>
      <c r="I6" s="1049"/>
      <c r="J6" s="1049"/>
      <c r="K6" s="178"/>
    </row>
    <row r="7" spans="1:11" ht="21" thickBot="1">
      <c r="B7" s="1050">
        <v>45017</v>
      </c>
      <c r="C7" s="1051"/>
      <c r="D7" s="1051"/>
      <c r="E7" s="1051"/>
      <c r="F7" s="1051"/>
      <c r="G7" s="1051"/>
      <c r="H7" s="1051"/>
      <c r="I7" s="1051"/>
      <c r="J7" s="1051"/>
      <c r="K7" s="178"/>
    </row>
    <row r="8" spans="1:11" ht="24" customHeight="1" thickBot="1">
      <c r="A8" s="1052" t="s">
        <v>465</v>
      </c>
      <c r="B8" s="1053"/>
      <c r="C8" s="1053"/>
      <c r="D8" s="1053"/>
      <c r="E8" s="1053"/>
      <c r="F8" s="1053"/>
      <c r="G8" s="1053"/>
      <c r="H8" s="1053"/>
      <c r="I8" s="1053"/>
      <c r="J8" s="1053"/>
      <c r="K8" s="1054"/>
    </row>
    <row r="9" spans="1:11" ht="39" thickBot="1">
      <c r="A9" s="414" t="s">
        <v>426</v>
      </c>
      <c r="B9" s="415" t="s">
        <v>591</v>
      </c>
      <c r="C9" s="415" t="s">
        <v>664</v>
      </c>
      <c r="D9" s="415" t="s">
        <v>662</v>
      </c>
      <c r="E9" s="416" t="s">
        <v>665</v>
      </c>
      <c r="F9" s="417" t="s">
        <v>666</v>
      </c>
      <c r="G9" s="418" t="s">
        <v>1081</v>
      </c>
      <c r="H9" s="418" t="s">
        <v>663</v>
      </c>
      <c r="I9" s="418" t="s">
        <v>1082</v>
      </c>
      <c r="J9" s="419" t="s">
        <v>14</v>
      </c>
      <c r="K9" s="444" t="s">
        <v>667</v>
      </c>
    </row>
    <row r="10" spans="1:11" ht="16.5" thickBot="1">
      <c r="A10" s="1096" t="s">
        <v>1083</v>
      </c>
      <c r="B10" s="1097">
        <v>0</v>
      </c>
      <c r="C10" s="1097">
        <v>0</v>
      </c>
      <c r="D10" s="1097"/>
      <c r="E10" s="1097">
        <v>0</v>
      </c>
      <c r="F10" s="1097"/>
      <c r="G10" s="1097">
        <v>0</v>
      </c>
      <c r="H10" s="1097"/>
      <c r="I10" s="1097"/>
      <c r="J10" s="1097">
        <v>0</v>
      </c>
      <c r="K10" s="1098">
        <v>0</v>
      </c>
    </row>
    <row r="11" spans="1:11">
      <c r="A11" s="822">
        <v>999</v>
      </c>
      <c r="B11" s="823" t="s">
        <v>2582</v>
      </c>
      <c r="C11" s="823" t="s">
        <v>2610</v>
      </c>
      <c r="D11" s="823" t="s">
        <v>2611</v>
      </c>
      <c r="E11" s="824" t="s">
        <v>568</v>
      </c>
      <c r="F11" s="824" t="s">
        <v>669</v>
      </c>
      <c r="G11" s="824">
        <v>118</v>
      </c>
      <c r="H11" s="824">
        <v>0</v>
      </c>
      <c r="I11" s="824">
        <v>25.3</v>
      </c>
      <c r="J11" s="825">
        <v>190</v>
      </c>
      <c r="K11" s="826">
        <v>22995</v>
      </c>
    </row>
    <row r="12" spans="1:11">
      <c r="A12" s="827">
        <v>999</v>
      </c>
      <c r="B12" s="828" t="s">
        <v>2612</v>
      </c>
      <c r="C12" s="828" t="s">
        <v>2610</v>
      </c>
      <c r="D12" s="828" t="s">
        <v>2613</v>
      </c>
      <c r="E12" s="829" t="s">
        <v>568</v>
      </c>
      <c r="F12" s="829" t="s">
        <v>669</v>
      </c>
      <c r="G12" s="829">
        <v>129</v>
      </c>
      <c r="H12" s="829">
        <v>0</v>
      </c>
      <c r="I12" s="829">
        <v>27.7</v>
      </c>
      <c r="J12" s="830">
        <v>200</v>
      </c>
      <c r="K12" s="831">
        <v>25145</v>
      </c>
    </row>
    <row r="13" spans="1:11">
      <c r="A13" s="827">
        <v>999</v>
      </c>
      <c r="B13" s="828" t="s">
        <v>2582</v>
      </c>
      <c r="C13" s="828" t="s">
        <v>2614</v>
      </c>
      <c r="D13" s="828" t="s">
        <v>2615</v>
      </c>
      <c r="E13" s="829" t="s">
        <v>568</v>
      </c>
      <c r="F13" s="829" t="s">
        <v>669</v>
      </c>
      <c r="G13" s="829">
        <v>119</v>
      </c>
      <c r="H13" s="829">
        <v>0</v>
      </c>
      <c r="I13" s="829">
        <v>25.3</v>
      </c>
      <c r="J13" s="830">
        <v>190</v>
      </c>
      <c r="K13" s="831">
        <v>24845</v>
      </c>
    </row>
    <row r="14" spans="1:11">
      <c r="A14" s="827">
        <v>999</v>
      </c>
      <c r="B14" s="828" t="s">
        <v>2612</v>
      </c>
      <c r="C14" s="828" t="s">
        <v>2614</v>
      </c>
      <c r="D14" s="828" t="s">
        <v>2616</v>
      </c>
      <c r="E14" s="829" t="s">
        <v>568</v>
      </c>
      <c r="F14" s="829" t="s">
        <v>669</v>
      </c>
      <c r="G14" s="829">
        <v>130</v>
      </c>
      <c r="H14" s="829">
        <v>0</v>
      </c>
      <c r="I14" s="829">
        <v>27.7</v>
      </c>
      <c r="J14" s="830">
        <v>200</v>
      </c>
      <c r="K14" s="831">
        <v>27045</v>
      </c>
    </row>
    <row r="15" spans="1:11">
      <c r="A15" s="832">
        <v>1598</v>
      </c>
      <c r="B15" s="833" t="s">
        <v>2617</v>
      </c>
      <c r="C15" s="833" t="s">
        <v>2614</v>
      </c>
      <c r="D15" s="833" t="s">
        <v>2618</v>
      </c>
      <c r="E15" s="834" t="s">
        <v>568</v>
      </c>
      <c r="F15" s="834" t="s">
        <v>669</v>
      </c>
      <c r="G15" s="834">
        <v>96</v>
      </c>
      <c r="H15" s="834">
        <v>0</v>
      </c>
      <c r="I15" s="834">
        <v>2.2999999999999998</v>
      </c>
      <c r="J15" s="835">
        <v>170</v>
      </c>
      <c r="K15" s="836">
        <v>30545</v>
      </c>
    </row>
    <row r="16" spans="1:11">
      <c r="A16" s="827">
        <v>999</v>
      </c>
      <c r="B16" s="828" t="s">
        <v>2582</v>
      </c>
      <c r="C16" s="828" t="s">
        <v>1084</v>
      </c>
      <c r="D16" s="828" t="s">
        <v>2619</v>
      </c>
      <c r="E16" s="829" t="s">
        <v>568</v>
      </c>
      <c r="F16" s="829" t="s">
        <v>669</v>
      </c>
      <c r="G16" s="829">
        <v>120</v>
      </c>
      <c r="H16" s="829">
        <v>0</v>
      </c>
      <c r="I16" s="829">
        <v>25.3</v>
      </c>
      <c r="J16" s="830">
        <v>190</v>
      </c>
      <c r="K16" s="831">
        <v>27495</v>
      </c>
    </row>
    <row r="17" spans="1:11" ht="16.5" thickBot="1">
      <c r="A17" s="837">
        <v>1598</v>
      </c>
      <c r="B17" s="838" t="s">
        <v>2617</v>
      </c>
      <c r="C17" s="838" t="s">
        <v>1084</v>
      </c>
      <c r="D17" s="838" t="s">
        <v>2620</v>
      </c>
      <c r="E17" s="839" t="s">
        <v>568</v>
      </c>
      <c r="F17" s="839" t="s">
        <v>669</v>
      </c>
      <c r="G17" s="839">
        <v>97</v>
      </c>
      <c r="H17" s="839">
        <v>0</v>
      </c>
      <c r="I17" s="839">
        <v>2.2999999999999998</v>
      </c>
      <c r="J17" s="840">
        <v>170</v>
      </c>
      <c r="K17" s="841">
        <v>33195</v>
      </c>
    </row>
    <row r="18" spans="1:11" ht="16.5" thickBot="1">
      <c r="A18" s="842" t="s">
        <v>2621</v>
      </c>
      <c r="B18" s="425"/>
      <c r="C18" s="425"/>
      <c r="D18" s="425"/>
      <c r="E18" s="426"/>
      <c r="F18" s="426"/>
      <c r="G18" s="426"/>
      <c r="H18" s="426"/>
      <c r="I18" s="426"/>
      <c r="J18" s="428"/>
      <c r="K18" s="446"/>
    </row>
    <row r="19" spans="1:11" ht="16.5" thickBot="1">
      <c r="A19" s="1096" t="s">
        <v>2622</v>
      </c>
      <c r="B19" s="1097"/>
      <c r="C19" s="1097"/>
      <c r="D19" s="1097"/>
      <c r="E19" s="1097"/>
      <c r="F19" s="1097"/>
      <c r="G19" s="1097"/>
      <c r="H19" s="1097"/>
      <c r="I19" s="1097"/>
      <c r="J19" s="1097"/>
      <c r="K19" s="1098"/>
    </row>
    <row r="20" spans="1:11">
      <c r="A20" s="843" t="s">
        <v>1136</v>
      </c>
      <c r="B20" s="844" t="s">
        <v>1085</v>
      </c>
      <c r="C20" s="844" t="s">
        <v>2623</v>
      </c>
      <c r="D20" s="844" t="s">
        <v>2624</v>
      </c>
      <c r="E20" s="845" t="s">
        <v>568</v>
      </c>
      <c r="F20" s="845" t="s">
        <v>669</v>
      </c>
      <c r="G20" s="845">
        <v>0</v>
      </c>
      <c r="H20" s="845">
        <v>0</v>
      </c>
      <c r="I20" s="846">
        <v>0</v>
      </c>
      <c r="J20" s="847">
        <v>120</v>
      </c>
      <c r="K20" s="848">
        <v>40398.7402</v>
      </c>
    </row>
    <row r="21" spans="1:11">
      <c r="A21" s="849"/>
      <c r="B21" s="850"/>
      <c r="C21" s="850"/>
      <c r="D21" s="850" t="s">
        <v>2625</v>
      </c>
      <c r="E21" s="851"/>
      <c r="F21" s="851"/>
      <c r="G21" s="851"/>
      <c r="H21" s="851"/>
      <c r="I21" s="852"/>
      <c r="J21" s="853"/>
      <c r="K21" s="854">
        <v>35398.7402</v>
      </c>
    </row>
    <row r="22" spans="1:11">
      <c r="A22" s="843" t="s">
        <v>1136</v>
      </c>
      <c r="B22" s="844" t="s">
        <v>1085</v>
      </c>
      <c r="C22" s="844" t="s">
        <v>2626</v>
      </c>
      <c r="D22" s="844" t="s">
        <v>2627</v>
      </c>
      <c r="E22" s="845" t="s">
        <v>568</v>
      </c>
      <c r="F22" s="845" t="s">
        <v>669</v>
      </c>
      <c r="G22" s="845">
        <v>0</v>
      </c>
      <c r="H22" s="845">
        <v>0</v>
      </c>
      <c r="I22" s="846">
        <v>0</v>
      </c>
      <c r="J22" s="847">
        <v>120</v>
      </c>
      <c r="K22" s="848">
        <v>42398.585200000001</v>
      </c>
    </row>
    <row r="23" spans="1:11">
      <c r="A23" s="849"/>
      <c r="B23" s="850"/>
      <c r="C23" s="850"/>
      <c r="D23" s="850" t="s">
        <v>2625</v>
      </c>
      <c r="E23" s="851"/>
      <c r="F23" s="851"/>
      <c r="G23" s="851"/>
      <c r="H23" s="851"/>
      <c r="I23" s="852"/>
      <c r="J23" s="853"/>
      <c r="K23" s="854">
        <v>37398.585200000001</v>
      </c>
    </row>
    <row r="24" spans="1:11">
      <c r="A24" s="843" t="s">
        <v>1136</v>
      </c>
      <c r="B24" s="844" t="s">
        <v>1085</v>
      </c>
      <c r="C24" s="844" t="s">
        <v>2628</v>
      </c>
      <c r="D24" s="844" t="s">
        <v>2629</v>
      </c>
      <c r="E24" s="845" t="s">
        <v>568</v>
      </c>
      <c r="F24" s="845" t="s">
        <v>669</v>
      </c>
      <c r="G24" s="845">
        <v>0</v>
      </c>
      <c r="H24" s="845">
        <v>0</v>
      </c>
      <c r="I24" s="846">
        <v>0</v>
      </c>
      <c r="J24" s="847">
        <v>120</v>
      </c>
      <c r="K24" s="848">
        <v>43398.741600000001</v>
      </c>
    </row>
    <row r="25" spans="1:11" ht="16.5" thickBot="1">
      <c r="A25" s="855"/>
      <c r="B25" s="856"/>
      <c r="C25" s="856"/>
      <c r="D25" s="856" t="s">
        <v>2625</v>
      </c>
      <c r="E25" s="857"/>
      <c r="F25" s="857"/>
      <c r="G25" s="857"/>
      <c r="H25" s="857"/>
      <c r="I25" s="858"/>
      <c r="J25" s="859"/>
      <c r="K25" s="860">
        <v>38398.741600000001</v>
      </c>
    </row>
    <row r="26" spans="1:11" ht="16.5" thickBot="1">
      <c r="A26" s="842" t="s">
        <v>2630</v>
      </c>
      <c r="B26" s="425"/>
      <c r="C26" s="425"/>
      <c r="D26" s="425"/>
      <c r="E26" s="426"/>
      <c r="F26" s="426"/>
      <c r="G26" s="426"/>
      <c r="H26" s="426"/>
      <c r="I26" s="426"/>
      <c r="J26" s="428"/>
      <c r="K26" s="446"/>
    </row>
    <row r="27" spans="1:11" ht="16.5" thickBot="1">
      <c r="A27" s="1096" t="s">
        <v>1086</v>
      </c>
      <c r="B27" s="1097"/>
      <c r="C27" s="1097"/>
      <c r="D27" s="1097"/>
      <c r="E27" s="1097"/>
      <c r="F27" s="1097"/>
      <c r="G27" s="1097"/>
      <c r="H27" s="1097"/>
      <c r="I27" s="1097"/>
      <c r="J27" s="1097"/>
      <c r="K27" s="1098"/>
    </row>
    <row r="28" spans="1:11">
      <c r="A28" s="861">
        <v>999</v>
      </c>
      <c r="B28" s="862" t="s">
        <v>670</v>
      </c>
      <c r="C28" s="862" t="s">
        <v>2614</v>
      </c>
      <c r="D28" s="862" t="s">
        <v>2631</v>
      </c>
      <c r="E28" s="863" t="s">
        <v>464</v>
      </c>
      <c r="F28" s="863" t="s">
        <v>669</v>
      </c>
      <c r="G28" s="863">
        <v>131</v>
      </c>
      <c r="H28" s="863">
        <v>1.5</v>
      </c>
      <c r="I28" s="864">
        <v>33.6</v>
      </c>
      <c r="J28" s="865">
        <v>210</v>
      </c>
      <c r="K28" s="866">
        <v>29120</v>
      </c>
    </row>
    <row r="29" spans="1:11">
      <c r="A29" s="867">
        <v>1333</v>
      </c>
      <c r="B29" s="868" t="s">
        <v>1137</v>
      </c>
      <c r="C29" s="868" t="s">
        <v>2614</v>
      </c>
      <c r="D29" s="868" t="s">
        <v>2632</v>
      </c>
      <c r="E29" s="869" t="s">
        <v>464</v>
      </c>
      <c r="F29" s="869" t="s">
        <v>669</v>
      </c>
      <c r="G29" s="869">
        <v>134</v>
      </c>
      <c r="H29" s="869">
        <v>1.5</v>
      </c>
      <c r="I29" s="870">
        <v>30.2</v>
      </c>
      <c r="J29" s="871">
        <v>210</v>
      </c>
      <c r="K29" s="872">
        <v>33320</v>
      </c>
    </row>
    <row r="30" spans="1:11">
      <c r="A30" s="843">
        <v>1598</v>
      </c>
      <c r="B30" s="844" t="s">
        <v>2633</v>
      </c>
      <c r="C30" s="844" t="s">
        <v>2614</v>
      </c>
      <c r="D30" s="844" t="s">
        <v>2634</v>
      </c>
      <c r="E30" s="845" t="s">
        <v>464</v>
      </c>
      <c r="F30" s="845" t="s">
        <v>669</v>
      </c>
      <c r="G30" s="845">
        <v>106</v>
      </c>
      <c r="H30" s="845">
        <v>1.5</v>
      </c>
      <c r="I30" s="845">
        <v>20</v>
      </c>
      <c r="J30" s="847">
        <v>180</v>
      </c>
      <c r="K30" s="848">
        <v>34420</v>
      </c>
    </row>
    <row r="31" spans="1:11">
      <c r="A31" s="867">
        <v>999</v>
      </c>
      <c r="B31" s="868" t="s">
        <v>670</v>
      </c>
      <c r="C31" s="868" t="s">
        <v>2635</v>
      </c>
      <c r="D31" s="868" t="s">
        <v>2636</v>
      </c>
      <c r="E31" s="869" t="s">
        <v>464</v>
      </c>
      <c r="F31" s="869" t="s">
        <v>669</v>
      </c>
      <c r="G31" s="869">
        <v>133</v>
      </c>
      <c r="H31" s="869">
        <v>1.5</v>
      </c>
      <c r="I31" s="870">
        <v>33.6</v>
      </c>
      <c r="J31" s="871">
        <v>210</v>
      </c>
      <c r="K31" s="872">
        <v>31320</v>
      </c>
    </row>
    <row r="32" spans="1:11">
      <c r="A32" s="867">
        <v>1333</v>
      </c>
      <c r="B32" s="868" t="s">
        <v>1137</v>
      </c>
      <c r="C32" s="868" t="s">
        <v>2635</v>
      </c>
      <c r="D32" s="868" t="s">
        <v>2637</v>
      </c>
      <c r="E32" s="869" t="s">
        <v>464</v>
      </c>
      <c r="F32" s="869" t="s">
        <v>669</v>
      </c>
      <c r="G32" s="869">
        <v>135</v>
      </c>
      <c r="H32" s="869">
        <v>1.5</v>
      </c>
      <c r="I32" s="870">
        <v>30.2</v>
      </c>
      <c r="J32" s="871">
        <v>210</v>
      </c>
      <c r="K32" s="872">
        <v>35520</v>
      </c>
    </row>
    <row r="33" spans="1:11">
      <c r="A33" s="843">
        <v>1598</v>
      </c>
      <c r="B33" s="844" t="s">
        <v>2633</v>
      </c>
      <c r="C33" s="844" t="s">
        <v>2635</v>
      </c>
      <c r="D33" s="844" t="s">
        <v>2638</v>
      </c>
      <c r="E33" s="845" t="s">
        <v>464</v>
      </c>
      <c r="F33" s="845" t="s">
        <v>669</v>
      </c>
      <c r="G33" s="845">
        <v>107</v>
      </c>
      <c r="H33" s="845">
        <v>1.5</v>
      </c>
      <c r="I33" s="845">
        <v>20</v>
      </c>
      <c r="J33" s="847">
        <v>180</v>
      </c>
      <c r="K33" s="848">
        <v>36620</v>
      </c>
    </row>
    <row r="34" spans="1:11">
      <c r="A34" s="867">
        <v>999</v>
      </c>
      <c r="B34" s="868" t="s">
        <v>670</v>
      </c>
      <c r="C34" s="868" t="s">
        <v>1084</v>
      </c>
      <c r="D34" s="868" t="s">
        <v>2639</v>
      </c>
      <c r="E34" s="869" t="s">
        <v>464</v>
      </c>
      <c r="F34" s="869" t="s">
        <v>669</v>
      </c>
      <c r="G34" s="869">
        <v>132</v>
      </c>
      <c r="H34" s="869">
        <v>1.5</v>
      </c>
      <c r="I34" s="870">
        <v>33.6</v>
      </c>
      <c r="J34" s="871">
        <v>210</v>
      </c>
      <c r="K34" s="872">
        <v>33570</v>
      </c>
    </row>
    <row r="35" spans="1:11" ht="16.5" thickBot="1">
      <c r="A35" s="873">
        <v>1333</v>
      </c>
      <c r="B35" s="874" t="s">
        <v>1137</v>
      </c>
      <c r="C35" s="874" t="s">
        <v>1084</v>
      </c>
      <c r="D35" s="874" t="s">
        <v>2640</v>
      </c>
      <c r="E35" s="875" t="s">
        <v>464</v>
      </c>
      <c r="F35" s="875" t="s">
        <v>669</v>
      </c>
      <c r="G35" s="875">
        <v>135</v>
      </c>
      <c r="H35" s="875">
        <v>1.5</v>
      </c>
      <c r="I35" s="876">
        <v>30.2</v>
      </c>
      <c r="J35" s="877">
        <v>210</v>
      </c>
      <c r="K35" s="878">
        <v>37770</v>
      </c>
    </row>
    <row r="36" spans="1:11" ht="16.5" thickBot="1">
      <c r="A36" s="842" t="s">
        <v>2621</v>
      </c>
      <c r="B36" s="425"/>
      <c r="C36" s="425"/>
      <c r="D36" s="425"/>
      <c r="E36" s="426"/>
      <c r="F36" s="426"/>
      <c r="G36" s="426"/>
      <c r="H36" s="426"/>
      <c r="I36" s="426"/>
      <c r="J36" s="428"/>
      <c r="K36" s="446"/>
    </row>
    <row r="37" spans="1:11" ht="16.5" thickBot="1">
      <c r="A37" s="1096" t="s">
        <v>2641</v>
      </c>
      <c r="B37" s="1097"/>
      <c r="C37" s="1097"/>
      <c r="D37" s="1097"/>
      <c r="E37" s="1097"/>
      <c r="F37" s="1097"/>
      <c r="G37" s="1097"/>
      <c r="H37" s="1097"/>
      <c r="I37" s="1097"/>
      <c r="J37" s="1097"/>
      <c r="K37" s="1098"/>
    </row>
    <row r="38" spans="1:11">
      <c r="A38" s="879" t="s">
        <v>1136</v>
      </c>
      <c r="B38" s="880" t="s">
        <v>2642</v>
      </c>
      <c r="C38" s="880" t="s">
        <v>2610</v>
      </c>
      <c r="D38" s="880" t="s">
        <v>2643</v>
      </c>
      <c r="E38" s="881" t="s">
        <v>568</v>
      </c>
      <c r="F38" s="881" t="s">
        <v>669</v>
      </c>
      <c r="G38" s="881">
        <v>0</v>
      </c>
      <c r="H38" s="881">
        <v>0</v>
      </c>
      <c r="I38" s="882">
        <v>0</v>
      </c>
      <c r="J38" s="883">
        <v>120</v>
      </c>
      <c r="K38" s="884">
        <v>42494.889600000002</v>
      </c>
    </row>
    <row r="39" spans="1:11">
      <c r="A39" s="849"/>
      <c r="B39" s="850"/>
      <c r="C39" s="850"/>
      <c r="D39" s="850" t="s">
        <v>2625</v>
      </c>
      <c r="E39" s="851"/>
      <c r="F39" s="851"/>
      <c r="G39" s="851"/>
      <c r="H39" s="851"/>
      <c r="I39" s="852"/>
      <c r="J39" s="853"/>
      <c r="K39" s="854">
        <v>37494.889600000002</v>
      </c>
    </row>
    <row r="40" spans="1:11">
      <c r="A40" s="843" t="s">
        <v>1136</v>
      </c>
      <c r="B40" s="844" t="s">
        <v>2644</v>
      </c>
      <c r="C40" s="844" t="s">
        <v>2610</v>
      </c>
      <c r="D40" s="844" t="s">
        <v>2645</v>
      </c>
      <c r="E40" s="845" t="s">
        <v>568</v>
      </c>
      <c r="F40" s="845" t="s">
        <v>669</v>
      </c>
      <c r="G40" s="845">
        <v>0</v>
      </c>
      <c r="H40" s="845">
        <v>0</v>
      </c>
      <c r="I40" s="846">
        <v>0</v>
      </c>
      <c r="J40" s="847">
        <v>120</v>
      </c>
      <c r="K40" s="848">
        <v>46994.720000000001</v>
      </c>
    </row>
    <row r="41" spans="1:11">
      <c r="A41" s="849"/>
      <c r="B41" s="850"/>
      <c r="C41" s="850"/>
      <c r="D41" s="850" t="s">
        <v>2625</v>
      </c>
      <c r="E41" s="851"/>
      <c r="F41" s="851"/>
      <c r="G41" s="851"/>
      <c r="H41" s="851"/>
      <c r="I41" s="852"/>
      <c r="J41" s="853"/>
      <c r="K41" s="854">
        <v>41994.720000000001</v>
      </c>
    </row>
    <row r="42" spans="1:11">
      <c r="A42" s="843" t="s">
        <v>1136</v>
      </c>
      <c r="B42" s="844" t="s">
        <v>2642</v>
      </c>
      <c r="C42" s="844" t="s">
        <v>2635</v>
      </c>
      <c r="D42" s="844" t="s">
        <v>2646</v>
      </c>
      <c r="E42" s="845" t="s">
        <v>568</v>
      </c>
      <c r="F42" s="845" t="s">
        <v>669</v>
      </c>
      <c r="G42" s="845">
        <v>0</v>
      </c>
      <c r="H42" s="845">
        <v>0</v>
      </c>
      <c r="I42" s="846">
        <v>0</v>
      </c>
      <c r="J42" s="847">
        <v>120</v>
      </c>
      <c r="K42" s="848">
        <v>44994.785000000003</v>
      </c>
    </row>
    <row r="43" spans="1:11">
      <c r="A43" s="849"/>
      <c r="B43" s="850"/>
      <c r="C43" s="850"/>
      <c r="D43" s="850" t="s">
        <v>2625</v>
      </c>
      <c r="E43" s="851"/>
      <c r="F43" s="851"/>
      <c r="G43" s="851"/>
      <c r="H43" s="851"/>
      <c r="I43" s="852"/>
      <c r="J43" s="853"/>
      <c r="K43" s="854">
        <v>39994.785000000003</v>
      </c>
    </row>
    <row r="44" spans="1:11">
      <c r="A44" s="843" t="s">
        <v>1136</v>
      </c>
      <c r="B44" s="844" t="s">
        <v>2644</v>
      </c>
      <c r="C44" s="844" t="s">
        <v>2635</v>
      </c>
      <c r="D44" s="844" t="s">
        <v>2647</v>
      </c>
      <c r="E44" s="845" t="s">
        <v>568</v>
      </c>
      <c r="F44" s="845" t="s">
        <v>669</v>
      </c>
      <c r="G44" s="845">
        <v>0</v>
      </c>
      <c r="H44" s="845">
        <v>0</v>
      </c>
      <c r="I44" s="846">
        <v>0</v>
      </c>
      <c r="J44" s="847">
        <v>120</v>
      </c>
      <c r="K44" s="848">
        <v>50294.869999999995</v>
      </c>
    </row>
    <row r="45" spans="1:11">
      <c r="A45" s="849"/>
      <c r="B45" s="850"/>
      <c r="C45" s="850"/>
      <c r="D45" s="850" t="s">
        <v>2625</v>
      </c>
      <c r="E45" s="851"/>
      <c r="F45" s="851"/>
      <c r="G45" s="851"/>
      <c r="H45" s="851"/>
      <c r="I45" s="852"/>
      <c r="J45" s="853"/>
      <c r="K45" s="854">
        <v>45294.869999999995</v>
      </c>
    </row>
    <row r="46" spans="1:11">
      <c r="A46" s="843" t="s">
        <v>1136</v>
      </c>
      <c r="B46" s="844" t="s">
        <v>2644</v>
      </c>
      <c r="C46" s="844" t="s">
        <v>2648</v>
      </c>
      <c r="D46" s="844" t="s">
        <v>2649</v>
      </c>
      <c r="E46" s="845" t="s">
        <v>568</v>
      </c>
      <c r="F46" s="845" t="s">
        <v>669</v>
      </c>
      <c r="G46" s="845">
        <v>0</v>
      </c>
      <c r="H46" s="845">
        <v>0</v>
      </c>
      <c r="I46" s="846">
        <v>0</v>
      </c>
      <c r="J46" s="847">
        <v>120</v>
      </c>
      <c r="K46" s="848">
        <v>52795.34</v>
      </c>
    </row>
    <row r="47" spans="1:11" ht="16.5" thickBot="1">
      <c r="A47" s="855"/>
      <c r="B47" s="856"/>
      <c r="C47" s="856"/>
      <c r="D47" s="856" t="s">
        <v>2625</v>
      </c>
      <c r="E47" s="857"/>
      <c r="F47" s="857"/>
      <c r="G47" s="857"/>
      <c r="H47" s="857"/>
      <c r="I47" s="858"/>
      <c r="J47" s="859"/>
      <c r="K47" s="860">
        <v>47795.34</v>
      </c>
    </row>
    <row r="48" spans="1:11" ht="16.5" thickBot="1">
      <c r="A48" s="842"/>
      <c r="B48" s="425"/>
      <c r="C48" s="425"/>
      <c r="D48" s="425"/>
      <c r="E48" s="426"/>
      <c r="F48" s="426"/>
      <c r="G48" s="426"/>
      <c r="H48" s="426"/>
      <c r="I48" s="426"/>
      <c r="J48" s="428"/>
      <c r="K48" s="446"/>
    </row>
    <row r="49" spans="1:12" ht="16.5" thickBot="1">
      <c r="A49" s="1096" t="s">
        <v>2650</v>
      </c>
      <c r="B49" s="1097"/>
      <c r="C49" s="1097"/>
      <c r="D49" s="1097"/>
      <c r="E49" s="1097"/>
      <c r="F49" s="1097"/>
      <c r="G49" s="1097"/>
      <c r="H49" s="1097"/>
      <c r="I49" s="1097"/>
      <c r="J49" s="1097"/>
      <c r="K49" s="1098"/>
    </row>
    <row r="50" spans="1:12">
      <c r="A50" s="885">
        <v>1332</v>
      </c>
      <c r="B50" s="886" t="s">
        <v>1137</v>
      </c>
      <c r="C50" s="886" t="s">
        <v>2614</v>
      </c>
      <c r="D50" s="886" t="s">
        <v>2651</v>
      </c>
      <c r="E50" s="887" t="s">
        <v>568</v>
      </c>
      <c r="F50" s="887" t="s">
        <v>669</v>
      </c>
      <c r="G50" s="887">
        <v>130</v>
      </c>
      <c r="H50" s="888">
        <v>4.8</v>
      </c>
      <c r="I50" s="888">
        <v>22.2</v>
      </c>
      <c r="J50" s="889">
        <v>200</v>
      </c>
      <c r="K50" s="890">
        <v>31640</v>
      </c>
      <c r="L50" s="182"/>
    </row>
    <row r="51" spans="1:12">
      <c r="A51" s="885">
        <v>1332</v>
      </c>
      <c r="B51" s="886" t="s">
        <v>1137</v>
      </c>
      <c r="C51" s="886" t="s">
        <v>2635</v>
      </c>
      <c r="D51" s="886" t="s">
        <v>2652</v>
      </c>
      <c r="E51" s="887" t="s">
        <v>568</v>
      </c>
      <c r="F51" s="887" t="s">
        <v>669</v>
      </c>
      <c r="G51" s="887">
        <v>132</v>
      </c>
      <c r="H51" s="888">
        <v>4.8</v>
      </c>
      <c r="I51" s="888">
        <v>22.2</v>
      </c>
      <c r="J51" s="889">
        <v>210</v>
      </c>
      <c r="K51" s="890">
        <v>34140</v>
      </c>
      <c r="L51" s="182"/>
    </row>
    <row r="52" spans="1:12">
      <c r="A52" s="891">
        <v>1598</v>
      </c>
      <c r="B52" s="892" t="s">
        <v>2633</v>
      </c>
      <c r="C52" s="892" t="s">
        <v>2635</v>
      </c>
      <c r="D52" s="892" t="s">
        <v>2653</v>
      </c>
      <c r="E52" s="893" t="s">
        <v>568</v>
      </c>
      <c r="F52" s="893" t="s">
        <v>669</v>
      </c>
      <c r="G52" s="893">
        <v>107</v>
      </c>
      <c r="H52" s="894">
        <v>4.8</v>
      </c>
      <c r="I52" s="894">
        <v>3</v>
      </c>
      <c r="J52" s="895">
        <v>180</v>
      </c>
      <c r="K52" s="896">
        <v>36940</v>
      </c>
      <c r="L52" s="182"/>
    </row>
    <row r="53" spans="1:12">
      <c r="A53" s="885">
        <v>1332</v>
      </c>
      <c r="B53" s="886" t="s">
        <v>1137</v>
      </c>
      <c r="C53" s="886" t="s">
        <v>1084</v>
      </c>
      <c r="D53" s="886" t="s">
        <v>2654</v>
      </c>
      <c r="E53" s="887" t="s">
        <v>568</v>
      </c>
      <c r="F53" s="887" t="s">
        <v>669</v>
      </c>
      <c r="G53" s="887">
        <v>132</v>
      </c>
      <c r="H53" s="888">
        <v>4.8</v>
      </c>
      <c r="I53" s="888">
        <v>22.2</v>
      </c>
      <c r="J53" s="889">
        <v>210</v>
      </c>
      <c r="K53" s="890">
        <v>36640</v>
      </c>
      <c r="L53" s="182"/>
    </row>
    <row r="54" spans="1:12" ht="16.5" thickBot="1">
      <c r="A54" s="897">
        <v>1598</v>
      </c>
      <c r="B54" s="898" t="s">
        <v>2633</v>
      </c>
      <c r="C54" s="898" t="s">
        <v>2655</v>
      </c>
      <c r="D54" s="898" t="s">
        <v>2656</v>
      </c>
      <c r="E54" s="899" t="s">
        <v>568</v>
      </c>
      <c r="F54" s="899" t="s">
        <v>669</v>
      </c>
      <c r="G54" s="899">
        <v>106</v>
      </c>
      <c r="H54" s="900">
        <v>4.8</v>
      </c>
      <c r="I54" s="900">
        <v>3</v>
      </c>
      <c r="J54" s="901">
        <v>180</v>
      </c>
      <c r="K54" s="902">
        <v>39940</v>
      </c>
      <c r="L54" s="182"/>
    </row>
    <row r="55" spans="1:12" thickBot="1">
      <c r="A55" s="176" t="s">
        <v>2621</v>
      </c>
      <c r="J55" s="182"/>
      <c r="K55" s="178"/>
    </row>
    <row r="56" spans="1:12" ht="16.5" thickBot="1">
      <c r="A56" s="1096" t="s">
        <v>2657</v>
      </c>
      <c r="B56" s="1097"/>
      <c r="C56" s="1097"/>
      <c r="D56" s="1097"/>
      <c r="E56" s="1097"/>
      <c r="F56" s="1097"/>
      <c r="G56" s="1097"/>
      <c r="H56" s="1097"/>
      <c r="I56" s="1097"/>
      <c r="J56" s="1097"/>
      <c r="K56" s="1098"/>
    </row>
    <row r="57" spans="1:12" ht="15.6" customHeight="1">
      <c r="A57" s="903">
        <v>1997</v>
      </c>
      <c r="B57" s="904" t="s">
        <v>2658</v>
      </c>
      <c r="C57" s="904" t="s">
        <v>2659</v>
      </c>
      <c r="D57" s="904" t="s">
        <v>2660</v>
      </c>
      <c r="E57" s="905">
        <v>0</v>
      </c>
      <c r="F57" s="905" t="s">
        <v>669</v>
      </c>
      <c r="G57" s="905">
        <v>186</v>
      </c>
      <c r="H57" s="906" t="s">
        <v>651</v>
      </c>
      <c r="I57" s="906">
        <v>75</v>
      </c>
      <c r="J57" s="907">
        <v>420</v>
      </c>
      <c r="K57" s="908">
        <v>60050</v>
      </c>
    </row>
    <row r="58" spans="1:12" ht="13.5" customHeight="1">
      <c r="A58" s="885">
        <v>1997</v>
      </c>
      <c r="B58" s="886" t="s">
        <v>2661</v>
      </c>
      <c r="C58" s="886" t="s">
        <v>2659</v>
      </c>
      <c r="D58" s="886" t="s">
        <v>2662</v>
      </c>
      <c r="E58" s="887">
        <v>0</v>
      </c>
      <c r="F58" s="887" t="s">
        <v>669</v>
      </c>
      <c r="G58" s="887">
        <v>186</v>
      </c>
      <c r="H58" s="888" t="s">
        <v>651</v>
      </c>
      <c r="I58" s="888">
        <v>75</v>
      </c>
      <c r="J58" s="889">
        <v>420</v>
      </c>
      <c r="K58" s="890">
        <v>60450</v>
      </c>
    </row>
    <row r="59" spans="1:12" ht="13.5" customHeight="1">
      <c r="A59" s="885">
        <v>1997</v>
      </c>
      <c r="B59" s="886" t="s">
        <v>2663</v>
      </c>
      <c r="C59" s="886" t="s">
        <v>2659</v>
      </c>
      <c r="D59" s="886" t="s">
        <v>2664</v>
      </c>
      <c r="E59" s="887">
        <v>0</v>
      </c>
      <c r="F59" s="887" t="s">
        <v>669</v>
      </c>
      <c r="G59" s="887">
        <v>189</v>
      </c>
      <c r="H59" s="888" t="s">
        <v>651</v>
      </c>
      <c r="I59" s="888">
        <v>75</v>
      </c>
      <c r="J59" s="889">
        <v>420</v>
      </c>
      <c r="K59" s="890">
        <v>70450</v>
      </c>
    </row>
    <row r="60" spans="1:12">
      <c r="A60" s="885">
        <v>1997</v>
      </c>
      <c r="B60" s="886" t="s">
        <v>2658</v>
      </c>
      <c r="C60" s="886" t="s">
        <v>2659</v>
      </c>
      <c r="D60" s="886" t="s">
        <v>2665</v>
      </c>
      <c r="E60" s="887">
        <v>0</v>
      </c>
      <c r="F60" s="887" t="s">
        <v>669</v>
      </c>
      <c r="G60" s="887">
        <v>187</v>
      </c>
      <c r="H60" s="888" t="s">
        <v>651</v>
      </c>
      <c r="I60" s="888">
        <v>75</v>
      </c>
      <c r="J60" s="889">
        <v>420</v>
      </c>
      <c r="K60" s="890">
        <v>61050</v>
      </c>
    </row>
    <row r="61" spans="1:12">
      <c r="A61" s="885">
        <v>1997</v>
      </c>
      <c r="B61" s="886" t="s">
        <v>2661</v>
      </c>
      <c r="C61" s="886" t="s">
        <v>2659</v>
      </c>
      <c r="D61" s="886" t="s">
        <v>2666</v>
      </c>
      <c r="E61" s="887">
        <v>0</v>
      </c>
      <c r="F61" s="887" t="s">
        <v>669</v>
      </c>
      <c r="G61" s="887">
        <v>187</v>
      </c>
      <c r="H61" s="888" t="s">
        <v>651</v>
      </c>
      <c r="I61" s="888">
        <v>75</v>
      </c>
      <c r="J61" s="889">
        <v>420</v>
      </c>
      <c r="K61" s="890">
        <v>61450</v>
      </c>
    </row>
    <row r="62" spans="1:12">
      <c r="A62" s="885">
        <v>1997</v>
      </c>
      <c r="B62" s="886" t="s">
        <v>2663</v>
      </c>
      <c r="C62" s="886" t="s">
        <v>2659</v>
      </c>
      <c r="D62" s="886" t="s">
        <v>2667</v>
      </c>
      <c r="E62" s="887">
        <v>0</v>
      </c>
      <c r="F62" s="887" t="s">
        <v>669</v>
      </c>
      <c r="G62" s="887">
        <v>190</v>
      </c>
      <c r="H62" s="888" t="s">
        <v>651</v>
      </c>
      <c r="I62" s="888">
        <v>75</v>
      </c>
      <c r="J62" s="889">
        <v>420</v>
      </c>
      <c r="K62" s="890">
        <v>71450</v>
      </c>
    </row>
    <row r="63" spans="1:12">
      <c r="A63" s="885">
        <v>1997</v>
      </c>
      <c r="B63" s="886" t="s">
        <v>2658</v>
      </c>
      <c r="C63" s="886" t="s">
        <v>1026</v>
      </c>
      <c r="D63" s="886" t="s">
        <v>2668</v>
      </c>
      <c r="E63" s="887">
        <v>0</v>
      </c>
      <c r="F63" s="887" t="s">
        <v>669</v>
      </c>
      <c r="G63" s="887">
        <v>188</v>
      </c>
      <c r="H63" s="888" t="s">
        <v>651</v>
      </c>
      <c r="I63" s="888">
        <v>75</v>
      </c>
      <c r="J63" s="889">
        <v>420</v>
      </c>
      <c r="K63" s="890">
        <v>67350</v>
      </c>
    </row>
    <row r="64" spans="1:12">
      <c r="A64" s="885">
        <v>1997</v>
      </c>
      <c r="B64" s="886" t="s">
        <v>2661</v>
      </c>
      <c r="C64" s="886" t="s">
        <v>1026</v>
      </c>
      <c r="D64" s="886" t="s">
        <v>2669</v>
      </c>
      <c r="E64" s="887">
        <v>0</v>
      </c>
      <c r="F64" s="887" t="s">
        <v>669</v>
      </c>
      <c r="G64" s="887">
        <v>188</v>
      </c>
      <c r="H64" s="888" t="s">
        <v>651</v>
      </c>
      <c r="I64" s="888">
        <v>75</v>
      </c>
      <c r="J64" s="889">
        <v>420</v>
      </c>
      <c r="K64" s="890">
        <v>67750</v>
      </c>
    </row>
    <row r="65" spans="1:11">
      <c r="A65" s="885">
        <v>1997</v>
      </c>
      <c r="B65" s="886" t="s">
        <v>2670</v>
      </c>
      <c r="C65" s="886" t="s">
        <v>1026</v>
      </c>
      <c r="D65" s="886" t="s">
        <v>2671</v>
      </c>
      <c r="E65" s="887">
        <v>0</v>
      </c>
      <c r="F65" s="887" t="s">
        <v>669</v>
      </c>
      <c r="G65" s="887">
        <v>191</v>
      </c>
      <c r="H65" s="888" t="s">
        <v>651</v>
      </c>
      <c r="I65" s="888">
        <v>75</v>
      </c>
      <c r="J65" s="889">
        <v>600</v>
      </c>
      <c r="K65" s="890">
        <v>77750</v>
      </c>
    </row>
    <row r="66" spans="1:11">
      <c r="A66" s="885">
        <v>1997</v>
      </c>
      <c r="B66" s="886" t="s">
        <v>2658</v>
      </c>
      <c r="C66" s="886" t="s">
        <v>1026</v>
      </c>
      <c r="D66" s="886" t="s">
        <v>2672</v>
      </c>
      <c r="E66" s="887">
        <v>0</v>
      </c>
      <c r="F66" s="887" t="s">
        <v>669</v>
      </c>
      <c r="G66" s="887">
        <v>189</v>
      </c>
      <c r="H66" s="888" t="s">
        <v>651</v>
      </c>
      <c r="I66" s="888">
        <v>75</v>
      </c>
      <c r="J66" s="889">
        <v>420</v>
      </c>
      <c r="K66" s="890">
        <v>68350</v>
      </c>
    </row>
    <row r="67" spans="1:11">
      <c r="A67" s="885">
        <v>1997</v>
      </c>
      <c r="B67" s="886" t="s">
        <v>2661</v>
      </c>
      <c r="C67" s="886" t="s">
        <v>1026</v>
      </c>
      <c r="D67" s="886" t="s">
        <v>2673</v>
      </c>
      <c r="E67" s="887">
        <v>0</v>
      </c>
      <c r="F67" s="887" t="s">
        <v>669</v>
      </c>
      <c r="G67" s="887">
        <v>189</v>
      </c>
      <c r="H67" s="888" t="s">
        <v>651</v>
      </c>
      <c r="I67" s="888">
        <v>68</v>
      </c>
      <c r="J67" s="889">
        <v>420</v>
      </c>
      <c r="K67" s="890">
        <v>68750</v>
      </c>
    </row>
    <row r="68" spans="1:11" ht="16.5" thickBot="1">
      <c r="A68" s="909">
        <v>1997</v>
      </c>
      <c r="B68" s="910" t="s">
        <v>2670</v>
      </c>
      <c r="C68" s="910" t="s">
        <v>1026</v>
      </c>
      <c r="D68" s="910" t="s">
        <v>2674</v>
      </c>
      <c r="E68" s="911">
        <v>0</v>
      </c>
      <c r="F68" s="911" t="s">
        <v>669</v>
      </c>
      <c r="G68" s="911">
        <v>192</v>
      </c>
      <c r="H68" s="912" t="s">
        <v>651</v>
      </c>
      <c r="I68" s="912">
        <v>43.9</v>
      </c>
      <c r="J68" s="913">
        <v>600</v>
      </c>
      <c r="K68" s="914">
        <v>78750</v>
      </c>
    </row>
    <row r="69" spans="1:11" ht="16.5" thickBot="1">
      <c r="A69" s="842"/>
      <c r="B69" s="425"/>
      <c r="C69" s="425"/>
      <c r="D69" s="425"/>
      <c r="E69" s="426"/>
      <c r="F69" s="426"/>
      <c r="G69" s="426"/>
      <c r="H69" s="426"/>
      <c r="I69" s="426"/>
      <c r="J69" s="428"/>
      <c r="K69" s="446"/>
    </row>
    <row r="70" spans="1:11" ht="16.5" thickBot="1">
      <c r="A70" s="1093" t="s">
        <v>1087</v>
      </c>
      <c r="B70" s="1094"/>
      <c r="C70" s="1094"/>
      <c r="D70" s="1094"/>
      <c r="E70" s="1094"/>
      <c r="F70" s="1094"/>
      <c r="G70" s="1094"/>
      <c r="H70" s="1094"/>
      <c r="I70" s="1094"/>
      <c r="J70" s="1094"/>
      <c r="K70" s="1095"/>
    </row>
    <row r="71" spans="1:11" ht="15.6" customHeight="1">
      <c r="A71" s="432"/>
      <c r="B71" s="433"/>
      <c r="C71" s="433" t="s">
        <v>1088</v>
      </c>
      <c r="D71" s="433"/>
      <c r="E71" s="434"/>
      <c r="F71" s="434"/>
      <c r="G71" s="434"/>
      <c r="H71" s="434"/>
      <c r="I71" s="434"/>
      <c r="J71" s="435"/>
      <c r="K71" s="181">
        <v>650</v>
      </c>
    </row>
    <row r="72" spans="1:11" ht="15.6" customHeight="1">
      <c r="A72" s="432"/>
      <c r="B72" s="433"/>
      <c r="C72" s="433" t="s">
        <v>1089</v>
      </c>
      <c r="D72" s="433"/>
      <c r="E72" s="434"/>
      <c r="F72" s="434"/>
      <c r="G72" s="434"/>
      <c r="H72" s="434"/>
      <c r="I72" s="434"/>
      <c r="J72" s="435"/>
      <c r="K72" s="181">
        <v>825</v>
      </c>
    </row>
    <row r="73" spans="1:11" ht="15.6" customHeight="1">
      <c r="A73" s="432"/>
      <c r="B73" s="433"/>
      <c r="C73" s="433" t="s">
        <v>2675</v>
      </c>
      <c r="D73" s="433"/>
      <c r="E73" s="434"/>
      <c r="F73" s="434"/>
      <c r="G73" s="434"/>
      <c r="H73" s="434"/>
      <c r="I73" s="434"/>
      <c r="J73" s="435"/>
      <c r="K73" s="181">
        <v>500</v>
      </c>
    </row>
    <row r="74" spans="1:11" ht="15.6" customHeight="1">
      <c r="A74" s="432"/>
      <c r="B74" s="433"/>
      <c r="C74" s="433" t="s">
        <v>2676</v>
      </c>
      <c r="D74" s="433"/>
      <c r="E74" s="434"/>
      <c r="F74" s="434"/>
      <c r="G74" s="434"/>
      <c r="H74" s="434"/>
      <c r="I74" s="434"/>
      <c r="J74" s="435"/>
      <c r="K74" s="181">
        <v>595</v>
      </c>
    </row>
    <row r="75" spans="1:11" ht="15.6" customHeight="1">
      <c r="A75" s="432"/>
      <c r="B75" s="433"/>
      <c r="C75" s="433" t="s">
        <v>2677</v>
      </c>
      <c r="D75" s="433"/>
      <c r="E75" s="434"/>
      <c r="F75" s="434"/>
      <c r="G75" s="434"/>
      <c r="H75" s="434"/>
      <c r="I75" s="434"/>
      <c r="J75" s="435"/>
      <c r="K75" s="181">
        <v>300</v>
      </c>
    </row>
    <row r="76" spans="1:11" ht="16.5" thickBot="1">
      <c r="A76" s="915" t="s">
        <v>2678</v>
      </c>
      <c r="B76" s="436"/>
      <c r="C76" s="436"/>
      <c r="D76" s="436"/>
      <c r="E76" s="437"/>
      <c r="F76" s="437"/>
      <c r="G76" s="437"/>
      <c r="H76" s="437"/>
      <c r="I76" s="437"/>
      <c r="J76" s="438"/>
      <c r="K76" s="445"/>
    </row>
    <row r="77" spans="1:11" ht="16.5" thickBot="1">
      <c r="A77" s="1093" t="s">
        <v>1090</v>
      </c>
      <c r="B77" s="1094"/>
      <c r="C77" s="1094"/>
      <c r="D77" s="1094"/>
      <c r="E77" s="1094"/>
      <c r="F77" s="1094"/>
      <c r="G77" s="1094"/>
      <c r="H77" s="1094"/>
      <c r="I77" s="1094"/>
      <c r="J77" s="1094"/>
      <c r="K77" s="1095"/>
    </row>
    <row r="78" spans="1:11" ht="16.5" thickBot="1">
      <c r="A78" s="916"/>
      <c r="B78" s="436"/>
      <c r="C78" s="436" t="s">
        <v>1091</v>
      </c>
      <c r="D78" s="436"/>
      <c r="E78" s="437"/>
      <c r="F78" s="437"/>
      <c r="G78" s="437"/>
      <c r="H78" s="437"/>
      <c r="I78" s="437"/>
      <c r="J78" s="438"/>
      <c r="K78" s="445">
        <v>850</v>
      </c>
    </row>
    <row r="79" spans="1:11">
      <c r="K79" s="183"/>
    </row>
    <row r="80" spans="1:11">
      <c r="K80" s="183"/>
    </row>
    <row r="81" spans="2:11">
      <c r="K81" s="183"/>
    </row>
    <row r="82" spans="2:11" ht="30.6" customHeight="1">
      <c r="B82" s="440"/>
      <c r="C82" s="440"/>
      <c r="D82" s="440"/>
      <c r="E82" s="440"/>
      <c r="F82" s="440"/>
      <c r="G82" s="440"/>
      <c r="H82" s="440"/>
      <c r="I82" s="440"/>
      <c r="J82" s="440"/>
      <c r="K82" s="183"/>
    </row>
    <row r="83" spans="2:11">
      <c r="K83" s="183"/>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188"/>
  <sheetViews>
    <sheetView workbookViewId="0">
      <selection activeCell="P16" sqref="P16"/>
    </sheetView>
  </sheetViews>
  <sheetFormatPr defaultRowHeight="12.75"/>
  <cols>
    <col min="2" max="2" width="30.28515625" bestFit="1" customWidth="1"/>
    <col min="3" max="4" width="9.28515625" style="212" bestFit="1" customWidth="1"/>
    <col min="5" max="6" width="9.28515625" style="212" customWidth="1"/>
    <col min="7" max="7" width="9.5703125" style="211" customWidth="1"/>
    <col min="8" max="8" width="9.28515625" style="587" customWidth="1"/>
    <col min="9" max="9" width="8.5703125" customWidth="1"/>
  </cols>
  <sheetData>
    <row r="1" spans="1:10">
      <c r="A1" s="1035" t="s">
        <v>2062</v>
      </c>
      <c r="B1" s="1036"/>
      <c r="C1" s="1036"/>
      <c r="D1" s="1036"/>
      <c r="E1" s="578"/>
      <c r="F1" s="578"/>
      <c r="G1" s="579"/>
      <c r="H1" s="579"/>
      <c r="I1" s="171"/>
      <c r="J1" s="588"/>
    </row>
    <row r="2" spans="1:10" ht="13.5" thickBot="1">
      <c r="A2" s="170"/>
      <c r="B2" s="621"/>
      <c r="C2" s="578"/>
      <c r="D2" s="578"/>
      <c r="E2" s="578"/>
      <c r="F2" s="578"/>
      <c r="G2" s="579"/>
      <c r="H2" s="618"/>
      <c r="I2" s="649"/>
      <c r="J2" s="588"/>
    </row>
    <row r="3" spans="1:10" ht="15" customHeight="1">
      <c r="A3" s="1037" t="s">
        <v>10</v>
      </c>
      <c r="B3" s="1037" t="s">
        <v>11</v>
      </c>
      <c r="C3" s="1037" t="s">
        <v>1298</v>
      </c>
      <c r="D3" s="1037" t="s">
        <v>1299</v>
      </c>
      <c r="E3" s="1038" t="s">
        <v>961</v>
      </c>
      <c r="F3" s="1041" t="s">
        <v>1300</v>
      </c>
      <c r="G3" s="1044" t="s">
        <v>90</v>
      </c>
      <c r="H3" s="1044" t="s">
        <v>1301</v>
      </c>
      <c r="I3" s="1045" t="s">
        <v>1302</v>
      </c>
      <c r="J3" s="589"/>
    </row>
    <row r="4" spans="1:10">
      <c r="A4" s="1037"/>
      <c r="B4" s="1037"/>
      <c r="C4" s="1037"/>
      <c r="D4" s="1037"/>
      <c r="E4" s="1039"/>
      <c r="F4" s="1042"/>
      <c r="G4" s="1044"/>
      <c r="H4" s="1044"/>
      <c r="I4" s="1045"/>
      <c r="J4" s="590"/>
    </row>
    <row r="5" spans="1:10" ht="13.5" thickBot="1">
      <c r="A5" s="1037"/>
      <c r="B5" s="1037"/>
      <c r="C5" s="1037"/>
      <c r="D5" s="1037"/>
      <c r="E5" s="1040"/>
      <c r="F5" s="1043"/>
      <c r="G5" s="1044"/>
      <c r="H5" s="1044"/>
      <c r="I5" s="1045"/>
      <c r="J5" s="590"/>
    </row>
    <row r="6" spans="1:10" ht="15.75" thickBot="1">
      <c r="E6" s="508" t="s">
        <v>1303</v>
      </c>
      <c r="F6" s="1029" t="s">
        <v>110</v>
      </c>
    </row>
    <row r="7" spans="1:10" ht="13.5" thickBot="1">
      <c r="A7" s="581" t="s">
        <v>1666</v>
      </c>
      <c r="B7" s="582"/>
      <c r="C7" s="582"/>
      <c r="D7" s="582"/>
      <c r="E7" s="1030"/>
      <c r="F7" s="591"/>
      <c r="G7" s="584"/>
      <c r="H7" s="584"/>
      <c r="I7" s="585"/>
      <c r="J7" s="585"/>
    </row>
    <row r="8" spans="1:10">
      <c r="A8" t="s">
        <v>3295</v>
      </c>
      <c r="B8" t="s">
        <v>1667</v>
      </c>
      <c r="C8" s="211">
        <v>59</v>
      </c>
      <c r="D8" s="211">
        <v>80</v>
      </c>
      <c r="E8" s="614">
        <v>12.3</v>
      </c>
      <c r="F8" s="614">
        <v>119</v>
      </c>
      <c r="G8" s="56">
        <v>22055</v>
      </c>
      <c r="H8" s="211">
        <v>3236.92</v>
      </c>
      <c r="I8" s="211">
        <f>SUM((G8-H8)/123)*23</f>
        <v>3518.827967479675</v>
      </c>
    </row>
    <row r="9" spans="1:10">
      <c r="A9" t="s">
        <v>3296</v>
      </c>
      <c r="B9" t="s">
        <v>1668</v>
      </c>
      <c r="C9" s="211">
        <v>70</v>
      </c>
      <c r="D9" s="211">
        <v>95</v>
      </c>
      <c r="E9" s="580">
        <v>40.5</v>
      </c>
      <c r="F9" s="580">
        <v>119</v>
      </c>
      <c r="G9" s="56">
        <v>24430</v>
      </c>
      <c r="H9" s="211">
        <v>3724.92</v>
      </c>
      <c r="I9" s="211">
        <f>SUM((G9-H9)/123)*23</f>
        <v>3871.6816260162605</v>
      </c>
    </row>
    <row r="10" spans="1:10">
      <c r="C10" s="211"/>
      <c r="D10" s="211"/>
      <c r="E10" s="580"/>
      <c r="F10" s="580"/>
      <c r="G10" s="56"/>
      <c r="H10" s="211"/>
      <c r="I10" s="211"/>
    </row>
    <row r="11" spans="1:10">
      <c r="A11" t="s">
        <v>3297</v>
      </c>
      <c r="B11" t="s">
        <v>1669</v>
      </c>
      <c r="C11" s="211">
        <v>59</v>
      </c>
      <c r="D11" s="211">
        <v>80</v>
      </c>
      <c r="E11" s="580">
        <v>12.3</v>
      </c>
      <c r="F11" s="580">
        <v>120</v>
      </c>
      <c r="G11" s="56">
        <v>22380</v>
      </c>
      <c r="H11" s="211">
        <v>3283.7200000000003</v>
      </c>
      <c r="I11" s="211">
        <f t="shared" ref="I11:I28" si="0">SUM((G11-H11)/123)*23</f>
        <v>3570.849105691057</v>
      </c>
    </row>
    <row r="12" spans="1:10">
      <c r="A12" t="s">
        <v>3298</v>
      </c>
      <c r="B12" t="s">
        <v>1670</v>
      </c>
      <c r="C12" s="211">
        <v>70</v>
      </c>
      <c r="D12" s="211">
        <v>95</v>
      </c>
      <c r="E12" s="580">
        <v>40.5</v>
      </c>
      <c r="F12" s="580">
        <v>119</v>
      </c>
      <c r="G12" s="56">
        <v>24755</v>
      </c>
      <c r="H12" s="211">
        <v>3771.7200000000003</v>
      </c>
      <c r="I12" s="211">
        <f>SUM((G12-H12)/123)*23</f>
        <v>3923.7027642276421</v>
      </c>
    </row>
    <row r="13" spans="1:10">
      <c r="C13" s="211"/>
      <c r="D13" s="211"/>
      <c r="E13" s="580"/>
      <c r="F13" s="580"/>
      <c r="G13" s="56"/>
      <c r="H13" s="211"/>
      <c r="I13" s="211"/>
    </row>
    <row r="14" spans="1:10">
      <c r="A14" t="s">
        <v>3299</v>
      </c>
      <c r="B14" t="s">
        <v>1671</v>
      </c>
      <c r="C14" s="211">
        <v>70</v>
      </c>
      <c r="D14" s="211">
        <v>95</v>
      </c>
      <c r="E14" s="580">
        <v>40.5</v>
      </c>
      <c r="F14" s="580">
        <v>119</v>
      </c>
      <c r="G14" s="56">
        <v>26095</v>
      </c>
      <c r="H14" s="211">
        <v>3964.6800000000003</v>
      </c>
      <c r="I14" s="211">
        <f t="shared" si="0"/>
        <v>4138.1899186991868</v>
      </c>
    </row>
    <row r="15" spans="1:10">
      <c r="A15" t="s">
        <v>3300</v>
      </c>
      <c r="B15" t="s">
        <v>1672</v>
      </c>
      <c r="C15" s="211">
        <v>81</v>
      </c>
      <c r="D15" s="211">
        <v>110</v>
      </c>
      <c r="E15" s="580">
        <v>45.3</v>
      </c>
      <c r="F15" s="580">
        <v>116</v>
      </c>
      <c r="G15" s="56">
        <v>26785</v>
      </c>
      <c r="H15" s="211">
        <v>4136.04</v>
      </c>
      <c r="I15" s="211">
        <f t="shared" si="0"/>
        <v>4235.171382113821</v>
      </c>
    </row>
    <row r="16" spans="1:10">
      <c r="A16" t="s">
        <v>3301</v>
      </c>
      <c r="B16" t="s">
        <v>1673</v>
      </c>
      <c r="C16" s="211">
        <v>81</v>
      </c>
      <c r="D16" s="211">
        <v>110</v>
      </c>
      <c r="E16" s="580">
        <v>36.9</v>
      </c>
      <c r="F16" s="580">
        <v>126</v>
      </c>
      <c r="G16" s="56">
        <v>28720</v>
      </c>
      <c r="H16" s="211">
        <v>4707.4000000000005</v>
      </c>
      <c r="I16" s="211">
        <f t="shared" si="0"/>
        <v>4490.160975609756</v>
      </c>
    </row>
    <row r="17" spans="1:9">
      <c r="C17" s="211"/>
      <c r="D17" s="211"/>
      <c r="E17" s="580"/>
      <c r="F17" s="580"/>
      <c r="G17" s="56"/>
      <c r="H17" s="211"/>
      <c r="I17" s="211"/>
    </row>
    <row r="18" spans="1:9">
      <c r="A18" t="s">
        <v>3302</v>
      </c>
      <c r="B18" t="s">
        <v>1674</v>
      </c>
      <c r="C18" s="211">
        <v>70</v>
      </c>
      <c r="D18" s="211">
        <v>95</v>
      </c>
      <c r="E18" s="580">
        <v>40.5</v>
      </c>
      <c r="F18" s="580">
        <v>127</v>
      </c>
      <c r="G18" s="56">
        <v>28235</v>
      </c>
      <c r="H18" s="211">
        <v>4654.0125000000007</v>
      </c>
      <c r="I18" s="211">
        <f t="shared" si="0"/>
        <v>4409.452947154472</v>
      </c>
    </row>
    <row r="19" spans="1:9">
      <c r="A19" t="s">
        <v>3303</v>
      </c>
      <c r="B19" t="s">
        <v>1675</v>
      </c>
      <c r="C19" s="211">
        <v>81</v>
      </c>
      <c r="D19" s="211">
        <v>110</v>
      </c>
      <c r="E19" s="580">
        <v>45.3</v>
      </c>
      <c r="F19" s="580">
        <v>124</v>
      </c>
      <c r="G19" s="56">
        <v>28700</v>
      </c>
      <c r="H19" s="211">
        <v>4605.5250000000005</v>
      </c>
      <c r="I19" s="211">
        <f t="shared" si="0"/>
        <v>4505.4709349593495</v>
      </c>
    </row>
    <row r="20" spans="1:9">
      <c r="A20" t="s">
        <v>3304</v>
      </c>
      <c r="B20" t="s">
        <v>1676</v>
      </c>
      <c r="C20" s="211">
        <v>81</v>
      </c>
      <c r="D20" s="211">
        <v>110</v>
      </c>
      <c r="E20" s="580">
        <v>36.9</v>
      </c>
      <c r="F20" s="580">
        <v>133</v>
      </c>
      <c r="G20" s="56">
        <v>31015</v>
      </c>
      <c r="H20" s="211">
        <v>5557.3487499999992</v>
      </c>
      <c r="I20" s="211">
        <f t="shared" si="0"/>
        <v>4760.3738109756105</v>
      </c>
    </row>
    <row r="21" spans="1:9">
      <c r="C21" s="211"/>
      <c r="D21" s="211"/>
      <c r="E21" s="580"/>
      <c r="F21" s="580"/>
      <c r="G21" s="56"/>
      <c r="H21" s="211"/>
      <c r="I21" s="211"/>
    </row>
    <row r="22" spans="1:9">
      <c r="A22" t="s">
        <v>3305</v>
      </c>
      <c r="B22" t="s">
        <v>1677</v>
      </c>
      <c r="C22" s="211">
        <v>70</v>
      </c>
      <c r="D22" s="211">
        <v>95</v>
      </c>
      <c r="E22" s="580">
        <v>40.5</v>
      </c>
      <c r="F22" s="580">
        <v>126</v>
      </c>
      <c r="G22" s="56">
        <v>26030</v>
      </c>
      <c r="H22" s="211">
        <v>4306.7250000000004</v>
      </c>
      <c r="I22" s="211">
        <f t="shared" si="0"/>
        <v>4062.0758130081304</v>
      </c>
    </row>
    <row r="23" spans="1:9">
      <c r="A23" t="s">
        <v>3306</v>
      </c>
      <c r="B23" t="s">
        <v>1678</v>
      </c>
      <c r="C23" s="211">
        <v>81</v>
      </c>
      <c r="D23" s="211">
        <v>110</v>
      </c>
      <c r="E23" s="580">
        <v>45.3</v>
      </c>
      <c r="F23" s="580">
        <v>123</v>
      </c>
      <c r="G23" s="56">
        <v>26825</v>
      </c>
      <c r="H23" s="211">
        <v>4322.8687499999996</v>
      </c>
      <c r="I23" s="211">
        <f t="shared" si="0"/>
        <v>4207.7155995934954</v>
      </c>
    </row>
    <row r="24" spans="1:9">
      <c r="A24" t="s">
        <v>3307</v>
      </c>
      <c r="B24" t="s">
        <v>1679</v>
      </c>
      <c r="C24" s="211">
        <v>81</v>
      </c>
      <c r="D24" s="211">
        <v>110</v>
      </c>
      <c r="E24" s="580">
        <v>36.9</v>
      </c>
      <c r="F24" s="580">
        <v>132</v>
      </c>
      <c r="G24" s="56">
        <v>29180</v>
      </c>
      <c r="H24" s="211">
        <v>5239.4349999999995</v>
      </c>
      <c r="I24" s="211">
        <f t="shared" si="0"/>
        <v>4476.6910162601625</v>
      </c>
    </row>
    <row r="25" spans="1:9">
      <c r="C25" s="211"/>
      <c r="D25" s="211"/>
      <c r="E25" s="580"/>
      <c r="F25" s="580"/>
      <c r="G25" s="56"/>
      <c r="H25" s="211"/>
      <c r="I25" s="211"/>
    </row>
    <row r="26" spans="1:9">
      <c r="A26" t="s">
        <v>3308</v>
      </c>
      <c r="B26" t="s">
        <v>1680</v>
      </c>
      <c r="C26" s="211">
        <v>70</v>
      </c>
      <c r="D26" s="211">
        <v>95</v>
      </c>
      <c r="E26" s="580">
        <v>40.5</v>
      </c>
      <c r="F26" s="580">
        <v>126</v>
      </c>
      <c r="G26" s="56">
        <v>27905</v>
      </c>
      <c r="H26" s="211">
        <v>4602.0375000000004</v>
      </c>
      <c r="I26" s="211">
        <f t="shared" si="0"/>
        <v>4357.4645325203255</v>
      </c>
    </row>
    <row r="27" spans="1:9">
      <c r="A27" t="s">
        <v>3309</v>
      </c>
      <c r="B27" t="s">
        <v>1681</v>
      </c>
      <c r="C27" s="211">
        <v>81</v>
      </c>
      <c r="D27" s="211">
        <v>110</v>
      </c>
      <c r="E27" s="580">
        <v>45.3</v>
      </c>
      <c r="F27" s="580">
        <v>124</v>
      </c>
      <c r="G27" s="56">
        <v>28680</v>
      </c>
      <c r="H27" s="211">
        <v>4602.51</v>
      </c>
      <c r="I27" s="211">
        <f t="shared" si="0"/>
        <v>4502.2948780487795</v>
      </c>
    </row>
    <row r="28" spans="1:9" ht="13.5" thickBot="1">
      <c r="A28" t="s">
        <v>3310</v>
      </c>
      <c r="B28" t="s">
        <v>1682</v>
      </c>
      <c r="C28" s="211">
        <v>81</v>
      </c>
      <c r="D28" s="211">
        <v>110</v>
      </c>
      <c r="E28" s="615">
        <v>36.9</v>
      </c>
      <c r="F28" s="615">
        <v>133</v>
      </c>
      <c r="G28" s="56">
        <v>31085</v>
      </c>
      <c r="H28" s="211">
        <v>5569.4762499999997</v>
      </c>
      <c r="I28" s="211">
        <f t="shared" si="0"/>
        <v>4771.1954979674792</v>
      </c>
    </row>
    <row r="29" spans="1:9" ht="13.5" thickBot="1">
      <c r="A29" s="581" t="s">
        <v>1940</v>
      </c>
      <c r="B29" s="582"/>
      <c r="C29" s="582"/>
      <c r="D29" s="582"/>
      <c r="E29" s="591"/>
      <c r="F29" s="644"/>
      <c r="G29" s="584"/>
      <c r="H29" s="584"/>
      <c r="I29" s="585"/>
    </row>
    <row r="30" spans="1:9">
      <c r="A30" t="s">
        <v>3311</v>
      </c>
      <c r="B30" t="s">
        <v>1941</v>
      </c>
      <c r="C30" s="211">
        <v>70</v>
      </c>
      <c r="D30" s="211">
        <v>95</v>
      </c>
      <c r="E30" s="593">
        <v>39</v>
      </c>
      <c r="F30" s="593">
        <v>123</v>
      </c>
      <c r="G30" s="56">
        <v>26755</v>
      </c>
      <c r="H30" s="211">
        <v>4228.3162499999999</v>
      </c>
      <c r="I30" s="211">
        <f>SUM((G30-H30)/123)*23</f>
        <v>4212.3067174796752</v>
      </c>
    </row>
    <row r="31" spans="1:9">
      <c r="A31" t="s">
        <v>3312</v>
      </c>
      <c r="B31" t="s">
        <v>1942</v>
      </c>
      <c r="C31" s="211">
        <v>81</v>
      </c>
      <c r="D31" s="211">
        <v>110</v>
      </c>
      <c r="E31" s="594">
        <v>37.200000000000003</v>
      </c>
      <c r="F31" s="594">
        <v>120</v>
      </c>
      <c r="G31" s="56">
        <v>27140</v>
      </c>
      <c r="H31" s="211">
        <v>4094.16</v>
      </c>
      <c r="I31" s="211">
        <f t="shared" ref="I31:I48" si="1">SUM((G31-H31)/123)*23</f>
        <v>4309.384715447155</v>
      </c>
    </row>
    <row r="32" spans="1:9">
      <c r="A32" t="s">
        <v>3313</v>
      </c>
      <c r="B32" t="s">
        <v>1943</v>
      </c>
      <c r="C32" s="211">
        <v>81</v>
      </c>
      <c r="D32" s="211">
        <v>110</v>
      </c>
      <c r="E32" s="594">
        <v>43.1</v>
      </c>
      <c r="F32" s="594">
        <v>134</v>
      </c>
      <c r="G32" s="56">
        <v>29960</v>
      </c>
      <c r="H32" s="211">
        <v>5436.57</v>
      </c>
      <c r="I32" s="211">
        <f t="shared" si="1"/>
        <v>4585.6820325203253</v>
      </c>
    </row>
    <row r="33" spans="1:9">
      <c r="C33" s="211"/>
      <c r="D33" s="211"/>
      <c r="E33" s="594"/>
      <c r="F33" s="594"/>
      <c r="G33" s="56"/>
      <c r="H33" s="211"/>
      <c r="I33" s="211"/>
    </row>
    <row r="34" spans="1:9">
      <c r="A34" t="s">
        <v>3314</v>
      </c>
      <c r="B34" t="s">
        <v>1944</v>
      </c>
      <c r="C34" s="211">
        <v>70</v>
      </c>
      <c r="D34" s="211">
        <v>95</v>
      </c>
      <c r="E34" s="594">
        <v>39</v>
      </c>
      <c r="F34" s="594">
        <v>124</v>
      </c>
      <c r="G34" s="56">
        <v>27335</v>
      </c>
      <c r="H34" s="211">
        <v>4315.7512500000003</v>
      </c>
      <c r="I34" s="211">
        <f t="shared" si="1"/>
        <v>4304.4123678861788</v>
      </c>
    </row>
    <row r="35" spans="1:9">
      <c r="A35" t="s">
        <v>3315</v>
      </c>
      <c r="B35" t="s">
        <v>1945</v>
      </c>
      <c r="C35" s="211">
        <v>81</v>
      </c>
      <c r="D35" s="211">
        <v>110</v>
      </c>
      <c r="E35" s="594">
        <v>37.200000000000003</v>
      </c>
      <c r="F35" s="594">
        <v>120</v>
      </c>
      <c r="G35" s="56">
        <v>27720</v>
      </c>
      <c r="H35" s="211">
        <v>4177.68</v>
      </c>
      <c r="I35" s="211">
        <f t="shared" si="1"/>
        <v>4402.22243902439</v>
      </c>
    </row>
    <row r="36" spans="1:9">
      <c r="A36" t="s">
        <v>3316</v>
      </c>
      <c r="B36" t="s">
        <v>1946</v>
      </c>
      <c r="C36" s="211">
        <v>81</v>
      </c>
      <c r="D36" s="211">
        <v>110</v>
      </c>
      <c r="E36" s="594">
        <v>43.1</v>
      </c>
      <c r="F36" s="594">
        <v>134</v>
      </c>
      <c r="G36" s="56">
        <v>30560</v>
      </c>
      <c r="H36" s="211">
        <v>5540.5199999999995</v>
      </c>
      <c r="I36" s="211">
        <f t="shared" si="1"/>
        <v>4678.4393495934955</v>
      </c>
    </row>
    <row r="37" spans="1:9">
      <c r="C37" s="211"/>
      <c r="D37" s="211"/>
      <c r="E37" s="594"/>
      <c r="F37" s="594"/>
      <c r="G37" s="56"/>
      <c r="H37" s="211"/>
      <c r="I37" s="211"/>
    </row>
    <row r="38" spans="1:9">
      <c r="A38" t="s">
        <v>3317</v>
      </c>
      <c r="B38" t="s">
        <v>1947</v>
      </c>
      <c r="C38" s="211">
        <v>81</v>
      </c>
      <c r="D38" s="211">
        <v>110</v>
      </c>
      <c r="E38" s="594">
        <v>37.200000000000003</v>
      </c>
      <c r="F38" s="594">
        <v>121</v>
      </c>
      <c r="G38" s="56">
        <v>29985</v>
      </c>
      <c r="H38" s="211">
        <v>4706.2387500000004</v>
      </c>
      <c r="I38" s="211">
        <f t="shared" ref="I38" si="2">SUM((G38-H38)/123)*23</f>
        <v>4726.9228353658536</v>
      </c>
    </row>
    <row r="39" spans="1:9">
      <c r="A39" t="s">
        <v>3318</v>
      </c>
      <c r="B39" t="s">
        <v>1948</v>
      </c>
      <c r="C39" s="211">
        <v>81</v>
      </c>
      <c r="D39" s="211">
        <v>110</v>
      </c>
      <c r="E39" s="594">
        <v>43.1</v>
      </c>
      <c r="F39" s="594">
        <v>135</v>
      </c>
      <c r="G39" s="56">
        <v>32885</v>
      </c>
      <c r="H39" s="211">
        <v>5943.3262499999992</v>
      </c>
      <c r="I39" s="211">
        <f t="shared" si="1"/>
        <v>5037.8739532520331</v>
      </c>
    </row>
    <row r="40" spans="1:9">
      <c r="C40" s="211"/>
      <c r="D40" s="211"/>
      <c r="E40" s="594"/>
      <c r="F40" s="594"/>
      <c r="G40" s="56"/>
      <c r="H40" s="211"/>
      <c r="I40" s="211"/>
    </row>
    <row r="41" spans="1:9">
      <c r="A41" t="s">
        <v>3319</v>
      </c>
      <c r="B41" t="s">
        <v>1949</v>
      </c>
      <c r="C41" s="211">
        <v>81</v>
      </c>
      <c r="D41" s="211">
        <v>110</v>
      </c>
      <c r="E41" s="594">
        <v>37.200000000000003</v>
      </c>
      <c r="F41" s="594">
        <v>124</v>
      </c>
      <c r="G41" s="56">
        <v>31595</v>
      </c>
      <c r="H41" s="211">
        <v>4948.94625</v>
      </c>
      <c r="I41" s="211">
        <f t="shared" si="1"/>
        <v>4982.5954166666661</v>
      </c>
    </row>
    <row r="42" spans="1:9">
      <c r="A42" t="s">
        <v>3320</v>
      </c>
      <c r="B42" t="s">
        <v>1950</v>
      </c>
      <c r="C42" s="211">
        <v>81</v>
      </c>
      <c r="D42" s="211">
        <v>110</v>
      </c>
      <c r="E42" s="594">
        <v>43.1</v>
      </c>
      <c r="F42" s="594">
        <v>137</v>
      </c>
      <c r="G42" s="56">
        <v>34820</v>
      </c>
      <c r="H42" s="211">
        <v>6513.5999999999995</v>
      </c>
      <c r="I42" s="211">
        <f t="shared" si="1"/>
        <v>5293.0666666666675</v>
      </c>
    </row>
    <row r="43" spans="1:9">
      <c r="C43" s="211"/>
      <c r="D43" s="211"/>
      <c r="E43" s="594"/>
      <c r="F43" s="594"/>
      <c r="G43" s="56"/>
      <c r="H43" s="211"/>
      <c r="I43" s="211"/>
    </row>
    <row r="44" spans="1:9">
      <c r="A44" t="s">
        <v>3321</v>
      </c>
      <c r="B44" t="s">
        <v>1951</v>
      </c>
      <c r="C44" s="211">
        <v>81</v>
      </c>
      <c r="D44" s="211">
        <v>110</v>
      </c>
      <c r="E44" s="594">
        <v>37.200000000000003</v>
      </c>
      <c r="F44" s="594">
        <v>121</v>
      </c>
      <c r="G44" s="56">
        <v>30420</v>
      </c>
      <c r="H44" s="211">
        <v>4771.8150000000005</v>
      </c>
      <c r="I44" s="211">
        <f t="shared" si="1"/>
        <v>4796.0020731707309</v>
      </c>
    </row>
    <row r="45" spans="1:9">
      <c r="A45" t="s">
        <v>3322</v>
      </c>
      <c r="B45" t="s">
        <v>1952</v>
      </c>
      <c r="C45" s="211">
        <v>81</v>
      </c>
      <c r="D45" s="211">
        <v>110</v>
      </c>
      <c r="E45" s="594">
        <v>43.1</v>
      </c>
      <c r="F45" s="594">
        <v>135</v>
      </c>
      <c r="G45" s="56">
        <v>33505</v>
      </c>
      <c r="H45" s="211">
        <v>6050.7412499999991</v>
      </c>
      <c r="I45" s="211">
        <f t="shared" si="1"/>
        <v>5133.7231808943088</v>
      </c>
    </row>
    <row r="46" spans="1:9">
      <c r="C46" s="211"/>
      <c r="D46" s="211"/>
      <c r="E46" s="594"/>
      <c r="F46" s="594"/>
      <c r="G46" s="56"/>
      <c r="H46" s="211"/>
      <c r="I46" s="211"/>
    </row>
    <row r="47" spans="1:9">
      <c r="A47" t="s">
        <v>3323</v>
      </c>
      <c r="B47" t="s">
        <v>1953</v>
      </c>
      <c r="C47" s="211">
        <v>81</v>
      </c>
      <c r="D47" s="211">
        <v>110</v>
      </c>
      <c r="E47" s="594">
        <v>37.200000000000003</v>
      </c>
      <c r="F47" s="594">
        <v>124</v>
      </c>
      <c r="G47" s="56">
        <v>32110</v>
      </c>
      <c r="H47" s="211">
        <v>5026.5825000000004</v>
      </c>
      <c r="I47" s="211">
        <f t="shared" si="1"/>
        <v>5064.3788821138214</v>
      </c>
    </row>
    <row r="48" spans="1:9" ht="13.5" thickBot="1">
      <c r="A48" t="s">
        <v>3324</v>
      </c>
      <c r="B48" t="s">
        <v>1954</v>
      </c>
      <c r="C48" s="211">
        <v>81</v>
      </c>
      <c r="D48" s="211">
        <v>110</v>
      </c>
      <c r="E48" s="596">
        <v>43.1</v>
      </c>
      <c r="F48" s="596">
        <v>138</v>
      </c>
      <c r="G48" s="56">
        <v>35530</v>
      </c>
      <c r="H48" s="211">
        <v>6641.4</v>
      </c>
      <c r="I48" s="211">
        <f t="shared" si="1"/>
        <v>5401.9333333333325</v>
      </c>
    </row>
    <row r="49" spans="1:9" ht="13.5" thickBot="1">
      <c r="A49" s="581" t="s">
        <v>1304</v>
      </c>
      <c r="B49" s="582"/>
      <c r="C49" s="583"/>
      <c r="D49" s="583"/>
      <c r="E49" s="622"/>
      <c r="F49" s="1031"/>
      <c r="G49" s="584"/>
      <c r="H49" s="585"/>
      <c r="I49" s="584"/>
    </row>
    <row r="50" spans="1:9">
      <c r="A50" t="s">
        <v>3325</v>
      </c>
      <c r="B50" t="s">
        <v>1955</v>
      </c>
      <c r="C50" s="211">
        <v>81</v>
      </c>
      <c r="D50" s="211">
        <v>110</v>
      </c>
      <c r="E50" s="614">
        <v>35.799999999999997</v>
      </c>
      <c r="F50" s="614">
        <v>125</v>
      </c>
      <c r="G50" s="56">
        <v>28290</v>
      </c>
      <c r="H50" s="211">
        <v>4443.7175000000007</v>
      </c>
      <c r="I50" s="211">
        <f>SUM((G50-H50)/123)*23</f>
        <v>4459.0609552845526</v>
      </c>
    </row>
    <row r="51" spans="1:9">
      <c r="A51" t="s">
        <v>3326</v>
      </c>
      <c r="B51" t="s">
        <v>1956</v>
      </c>
      <c r="C51" s="211">
        <v>81</v>
      </c>
      <c r="D51" s="211">
        <v>110</v>
      </c>
      <c r="E51" s="580">
        <v>35.1</v>
      </c>
      <c r="F51" s="580">
        <v>125</v>
      </c>
      <c r="G51" s="56">
        <v>31635</v>
      </c>
      <c r="H51" s="211">
        <v>4943.9762500000006</v>
      </c>
      <c r="I51" s="211">
        <f>SUM((G51-H51)/123)*23</f>
        <v>4991.0044410569108</v>
      </c>
    </row>
    <row r="52" spans="1:9">
      <c r="A52" t="s">
        <v>3327</v>
      </c>
      <c r="B52" t="s">
        <v>1957</v>
      </c>
      <c r="C52" s="211">
        <v>85</v>
      </c>
      <c r="D52" s="211">
        <v>115</v>
      </c>
      <c r="E52" s="580">
        <v>46.7</v>
      </c>
      <c r="F52" s="580">
        <v>113</v>
      </c>
      <c r="G52" s="56">
        <v>30840</v>
      </c>
      <c r="H52" s="211">
        <v>4532.79</v>
      </c>
      <c r="I52" s="211">
        <f>SUM((G52-H52)/123)*23</f>
        <v>4919.2343902439025</v>
      </c>
    </row>
    <row r="53" spans="1:9">
      <c r="C53" s="211"/>
      <c r="D53" s="211"/>
      <c r="E53" s="580"/>
      <c r="F53" s="580"/>
      <c r="G53" s="56"/>
      <c r="H53" s="211"/>
      <c r="I53" s="211"/>
    </row>
    <row r="54" spans="1:9">
      <c r="A54" t="s">
        <v>3328</v>
      </c>
      <c r="B54" t="s">
        <v>1958</v>
      </c>
      <c r="C54" s="211">
        <v>81</v>
      </c>
      <c r="D54" s="211">
        <v>110</v>
      </c>
      <c r="E54" s="580">
        <v>35.799999999999997</v>
      </c>
      <c r="F54" s="580">
        <v>128</v>
      </c>
      <c r="G54" s="56">
        <v>29495</v>
      </c>
      <c r="H54" s="211">
        <v>4824.4625000000005</v>
      </c>
      <c r="I54" s="211">
        <f t="shared" ref="I54:I56" si="3">SUM((G54-H54)/123)*23</f>
        <v>4613.1899390243898</v>
      </c>
    </row>
    <row r="55" spans="1:9">
      <c r="A55" t="s">
        <v>3329</v>
      </c>
      <c r="B55" t="s">
        <v>1959</v>
      </c>
      <c r="C55" s="211">
        <v>81</v>
      </c>
      <c r="D55" s="211">
        <v>110</v>
      </c>
      <c r="E55" s="580">
        <v>35.1</v>
      </c>
      <c r="F55" s="580">
        <v>129</v>
      </c>
      <c r="G55" s="56">
        <v>32870</v>
      </c>
      <c r="H55" s="211">
        <v>5352.0250000000005</v>
      </c>
      <c r="I55" s="211">
        <f t="shared" si="3"/>
        <v>5145.6376016260165</v>
      </c>
    </row>
    <row r="56" spans="1:9">
      <c r="A56" t="s">
        <v>3330</v>
      </c>
      <c r="B56" t="s">
        <v>1960</v>
      </c>
      <c r="C56" s="211">
        <v>85</v>
      </c>
      <c r="D56" s="211">
        <v>115</v>
      </c>
      <c r="E56" s="580">
        <v>46.7</v>
      </c>
      <c r="F56" s="580">
        <v>116</v>
      </c>
      <c r="G56" s="56">
        <v>32045</v>
      </c>
      <c r="H56" s="211">
        <v>4914.4800000000005</v>
      </c>
      <c r="I56" s="211">
        <f t="shared" si="3"/>
        <v>5073.1866666666665</v>
      </c>
    </row>
    <row r="57" spans="1:9">
      <c r="C57" s="211"/>
      <c r="D57" s="211"/>
      <c r="E57" s="580"/>
      <c r="F57" s="580"/>
      <c r="G57" s="56"/>
      <c r="H57" s="211"/>
      <c r="I57" s="211"/>
    </row>
    <row r="58" spans="1:9" ht="15">
      <c r="A58" t="s">
        <v>3331</v>
      </c>
      <c r="B58" t="s">
        <v>1961</v>
      </c>
      <c r="C58" s="211">
        <v>81</v>
      </c>
      <c r="D58" s="211">
        <v>110</v>
      </c>
      <c r="E58" s="580">
        <v>35.799999999999997</v>
      </c>
      <c r="F58" s="580">
        <v>129</v>
      </c>
      <c r="G58" s="56">
        <v>30485</v>
      </c>
      <c r="H58" s="211">
        <v>4980.3875000000007</v>
      </c>
      <c r="I58" s="645">
        <f t="shared" ref="I58:I64" si="4">SUM((G58-H58)/123)*23</f>
        <v>4769.1551829268292</v>
      </c>
    </row>
    <row r="59" spans="1:9" ht="15">
      <c r="A59" t="s">
        <v>3332</v>
      </c>
      <c r="B59" t="s">
        <v>1962</v>
      </c>
      <c r="C59" s="211">
        <v>81</v>
      </c>
      <c r="D59" s="211">
        <v>110</v>
      </c>
      <c r="E59" s="580">
        <v>37.799999999999997</v>
      </c>
      <c r="F59" s="580">
        <v>129</v>
      </c>
      <c r="G59" s="56">
        <v>33815</v>
      </c>
      <c r="H59" s="211">
        <v>5500.8625000000002</v>
      </c>
      <c r="I59" s="645">
        <f t="shared" si="4"/>
        <v>5294.5135162601628</v>
      </c>
    </row>
    <row r="60" spans="1:9" ht="15">
      <c r="A60" t="s">
        <v>3333</v>
      </c>
      <c r="B60" t="s">
        <v>1963</v>
      </c>
      <c r="C60" s="211">
        <v>110</v>
      </c>
      <c r="D60" s="211">
        <v>150</v>
      </c>
      <c r="E60" s="580">
        <v>18.3</v>
      </c>
      <c r="F60" s="580">
        <v>133</v>
      </c>
      <c r="G60" s="56">
        <v>32560</v>
      </c>
      <c r="H60" s="211">
        <v>5732.0199999999995</v>
      </c>
      <c r="I60" s="645">
        <f t="shared" si="4"/>
        <v>5016.6141463414633</v>
      </c>
    </row>
    <row r="61" spans="1:9" ht="15">
      <c r="A61" t="s">
        <v>3334</v>
      </c>
      <c r="B61" t="s">
        <v>1964</v>
      </c>
      <c r="C61" s="211">
        <v>110</v>
      </c>
      <c r="D61" s="211">
        <v>150</v>
      </c>
      <c r="E61" s="580">
        <v>18.5</v>
      </c>
      <c r="F61" s="580">
        <v>132</v>
      </c>
      <c r="G61" s="56">
        <v>35940</v>
      </c>
      <c r="H61" s="211">
        <v>6318.6049999999996</v>
      </c>
      <c r="I61" s="645">
        <f t="shared" si="4"/>
        <v>5538.9600406504069</v>
      </c>
    </row>
    <row r="62" spans="1:9" ht="15">
      <c r="A62" t="s">
        <v>3335</v>
      </c>
      <c r="B62" t="s">
        <v>1965</v>
      </c>
      <c r="C62" s="211">
        <v>150</v>
      </c>
      <c r="D62" s="211">
        <v>204</v>
      </c>
      <c r="E62" s="580">
        <v>14.3</v>
      </c>
      <c r="F62" s="580">
        <v>25</v>
      </c>
      <c r="G62" s="56">
        <v>40620</v>
      </c>
      <c r="H62" s="211">
        <v>2630.0600000000004</v>
      </c>
      <c r="I62" s="645">
        <f t="shared" si="4"/>
        <v>7103.8099186991876</v>
      </c>
    </row>
    <row r="63" spans="1:9" ht="15">
      <c r="A63" t="s">
        <v>3336</v>
      </c>
      <c r="B63" t="s">
        <v>1966</v>
      </c>
      <c r="C63" s="211">
        <v>85</v>
      </c>
      <c r="D63" s="211">
        <v>115</v>
      </c>
      <c r="E63" s="580">
        <v>46.7</v>
      </c>
      <c r="F63" s="580">
        <v>116</v>
      </c>
      <c r="G63" s="56">
        <v>32965</v>
      </c>
      <c r="H63" s="211">
        <v>5046.96</v>
      </c>
      <c r="I63" s="645">
        <f t="shared" si="4"/>
        <v>5220.4465040650402</v>
      </c>
    </row>
    <row r="64" spans="1:9" ht="15">
      <c r="A64" t="s">
        <v>3337</v>
      </c>
      <c r="B64" t="s">
        <v>1967</v>
      </c>
      <c r="C64" s="211">
        <v>110</v>
      </c>
      <c r="D64" s="211">
        <v>150</v>
      </c>
      <c r="E64" s="580">
        <v>27.7</v>
      </c>
      <c r="F64" s="580">
        <v>123</v>
      </c>
      <c r="G64" s="56">
        <v>36845</v>
      </c>
      <c r="H64" s="211">
        <v>5692.38375</v>
      </c>
      <c r="I64" s="645">
        <f t="shared" si="4"/>
        <v>5825.285965447154</v>
      </c>
    </row>
    <row r="65" spans="1:9" ht="15">
      <c r="C65" s="211"/>
      <c r="D65" s="211"/>
      <c r="E65" s="580"/>
      <c r="F65" s="580"/>
      <c r="G65" s="56"/>
      <c r="H65" s="211"/>
      <c r="I65" s="646"/>
    </row>
    <row r="66" spans="1:9" ht="15">
      <c r="A66" t="s">
        <v>3338</v>
      </c>
      <c r="B66" t="s">
        <v>1968</v>
      </c>
      <c r="C66" s="211">
        <v>110</v>
      </c>
      <c r="D66" s="211">
        <v>150</v>
      </c>
      <c r="E66" s="580">
        <v>18.3</v>
      </c>
      <c r="F66" s="580">
        <v>134</v>
      </c>
      <c r="G66" s="56">
        <v>36325</v>
      </c>
      <c r="H66" s="211">
        <v>6369.3062499999996</v>
      </c>
      <c r="I66" s="645">
        <f t="shared" ref="I66:I70" si="5">SUM((G66-H66)/123)*23</f>
        <v>5601.4711890243898</v>
      </c>
    </row>
    <row r="67" spans="1:9" ht="15">
      <c r="A67" t="s">
        <v>3339</v>
      </c>
      <c r="B67" t="s">
        <v>1969</v>
      </c>
      <c r="C67" s="211">
        <v>110</v>
      </c>
      <c r="D67" s="211">
        <v>150</v>
      </c>
      <c r="E67" s="580">
        <v>18.5</v>
      </c>
      <c r="F67" s="580">
        <v>134</v>
      </c>
      <c r="G67" s="56">
        <v>39720</v>
      </c>
      <c r="H67" s="211">
        <v>6966.4899999999989</v>
      </c>
      <c r="I67" s="645">
        <f t="shared" si="5"/>
        <v>6124.6400813008131</v>
      </c>
    </row>
    <row r="68" spans="1:9" ht="15">
      <c r="A68" t="s">
        <v>3340</v>
      </c>
      <c r="B68" t="s">
        <v>1970</v>
      </c>
      <c r="C68" s="211">
        <v>150</v>
      </c>
      <c r="D68" s="211">
        <v>204</v>
      </c>
      <c r="E68" s="580">
        <v>14.3</v>
      </c>
      <c r="F68" s="580">
        <v>26</v>
      </c>
      <c r="G68" s="56">
        <v>43390</v>
      </c>
      <c r="H68" s="211">
        <v>2804.57</v>
      </c>
      <c r="I68" s="645">
        <f t="shared" si="5"/>
        <v>7589.1454471544712</v>
      </c>
    </row>
    <row r="69" spans="1:9" ht="15">
      <c r="A69" t="s">
        <v>3341</v>
      </c>
      <c r="B69" t="s">
        <v>1971</v>
      </c>
      <c r="C69" s="211">
        <v>85</v>
      </c>
      <c r="D69" s="211">
        <v>115</v>
      </c>
      <c r="E69" s="580">
        <v>46.7</v>
      </c>
      <c r="F69" s="580">
        <v>117</v>
      </c>
      <c r="G69" s="56">
        <v>36625</v>
      </c>
      <c r="H69" s="211">
        <v>5574</v>
      </c>
      <c r="I69" s="645">
        <f t="shared" si="5"/>
        <v>5806.2845528455282</v>
      </c>
    </row>
    <row r="70" spans="1:9" ht="15">
      <c r="A70" t="s">
        <v>3342</v>
      </c>
      <c r="B70" t="s">
        <v>1972</v>
      </c>
      <c r="C70" s="211">
        <v>110</v>
      </c>
      <c r="D70" s="211">
        <v>150</v>
      </c>
      <c r="E70" s="580">
        <v>27.7</v>
      </c>
      <c r="F70" s="580">
        <v>123</v>
      </c>
      <c r="G70" s="56">
        <v>40530</v>
      </c>
      <c r="H70" s="211">
        <v>6247.8975</v>
      </c>
      <c r="I70" s="645">
        <f t="shared" si="5"/>
        <v>6410.474451219513</v>
      </c>
    </row>
    <row r="71" spans="1:9" ht="15">
      <c r="C71" s="211"/>
      <c r="D71" s="211"/>
      <c r="E71" s="580"/>
      <c r="F71" s="580"/>
      <c r="G71" s="56"/>
      <c r="H71" s="211"/>
      <c r="I71" s="646"/>
    </row>
    <row r="72" spans="1:9" ht="15">
      <c r="A72" t="s">
        <v>3343</v>
      </c>
      <c r="B72" t="s">
        <v>2520</v>
      </c>
      <c r="C72" s="211">
        <v>110</v>
      </c>
      <c r="D72" s="211">
        <v>150</v>
      </c>
      <c r="E72" s="580">
        <v>26.1</v>
      </c>
      <c r="F72" s="580">
        <v>129</v>
      </c>
      <c r="G72" s="56">
        <v>32545</v>
      </c>
      <c r="H72" s="211">
        <v>5255.8375000000005</v>
      </c>
      <c r="I72" s="645">
        <f t="shared" ref="I72:I73" si="6">SUM((G72-H72)/123)*23</f>
        <v>5102.8515243902439</v>
      </c>
    </row>
    <row r="73" spans="1:9" ht="15">
      <c r="A73" t="s">
        <v>3344</v>
      </c>
      <c r="B73" t="s">
        <v>1973</v>
      </c>
      <c r="C73" s="211">
        <v>110</v>
      </c>
      <c r="D73" s="211">
        <v>150</v>
      </c>
      <c r="E73" s="580">
        <v>27.7</v>
      </c>
      <c r="F73" s="580">
        <v>123</v>
      </c>
      <c r="G73" s="56">
        <v>36845</v>
      </c>
      <c r="H73" s="211">
        <v>5692.38375</v>
      </c>
      <c r="I73" s="645">
        <f t="shared" si="6"/>
        <v>5825.285965447154</v>
      </c>
    </row>
    <row r="74" spans="1:9" ht="13.5" thickBot="1">
      <c r="A74" s="581" t="s">
        <v>1305</v>
      </c>
      <c r="B74" s="582"/>
      <c r="C74" s="583"/>
      <c r="D74" s="583"/>
      <c r="E74" s="622"/>
      <c r="F74" s="622"/>
      <c r="G74" s="584"/>
      <c r="H74" s="584"/>
      <c r="I74" s="584"/>
    </row>
    <row r="75" spans="1:9">
      <c r="A75" t="s">
        <v>3345</v>
      </c>
      <c r="B75" t="s">
        <v>1974</v>
      </c>
      <c r="C75" s="56">
        <v>81</v>
      </c>
      <c r="D75" s="56">
        <v>110</v>
      </c>
      <c r="E75" s="592">
        <v>35.799999999999997</v>
      </c>
      <c r="F75" s="614">
        <v>126</v>
      </c>
      <c r="G75" s="56">
        <v>29475</v>
      </c>
      <c r="H75" s="211">
        <v>4821.3125</v>
      </c>
      <c r="I75" s="211">
        <f>SUM((G75-H75)/123)*23</f>
        <v>4610.0391260162605</v>
      </c>
    </row>
    <row r="76" spans="1:9">
      <c r="A76" t="s">
        <v>3346</v>
      </c>
      <c r="B76" t="s">
        <v>1975</v>
      </c>
      <c r="C76" s="56">
        <v>81</v>
      </c>
      <c r="D76" s="56">
        <v>110</v>
      </c>
      <c r="E76" s="586">
        <v>35.1</v>
      </c>
      <c r="F76" s="580">
        <v>127</v>
      </c>
      <c r="G76" s="56">
        <v>32250</v>
      </c>
      <c r="H76" s="211">
        <v>5254.3750000000009</v>
      </c>
      <c r="I76" s="211">
        <f t="shared" ref="I76:I77" si="7">SUM((G76-H76)/123)*23</f>
        <v>5047.9623983739839</v>
      </c>
    </row>
    <row r="77" spans="1:9">
      <c r="A77" t="s">
        <v>3347</v>
      </c>
      <c r="B77" t="s">
        <v>1976</v>
      </c>
      <c r="C77" s="56">
        <v>85</v>
      </c>
      <c r="D77" s="56">
        <v>115</v>
      </c>
      <c r="E77" s="586">
        <v>46.7</v>
      </c>
      <c r="F77" s="580">
        <v>114</v>
      </c>
      <c r="G77" s="56">
        <v>31255</v>
      </c>
      <c r="H77" s="211">
        <v>4589.7487499999997</v>
      </c>
      <c r="I77" s="211">
        <f t="shared" si="7"/>
        <v>4986.1851930894318</v>
      </c>
    </row>
    <row r="78" spans="1:9">
      <c r="C78" s="56"/>
      <c r="D78" s="56"/>
      <c r="E78" s="586"/>
      <c r="F78" s="580"/>
      <c r="G78" s="56"/>
      <c r="H78" s="211"/>
      <c r="I78" s="211"/>
    </row>
    <row r="79" spans="1:9">
      <c r="A79" t="s">
        <v>3348</v>
      </c>
      <c r="B79" t="s">
        <v>1977</v>
      </c>
      <c r="C79" s="56">
        <v>81</v>
      </c>
      <c r="D79" s="56">
        <v>110</v>
      </c>
      <c r="E79" s="586">
        <v>35.799999999999997</v>
      </c>
      <c r="F79" s="580">
        <v>129</v>
      </c>
      <c r="G79" s="56">
        <v>30455</v>
      </c>
      <c r="H79" s="211">
        <v>4975.6625000000004</v>
      </c>
      <c r="I79" s="211">
        <f t="shared" ref="I79:I81" si="8">SUM((G79-H79)/123)*23</f>
        <v>4764.4289634146344</v>
      </c>
    </row>
    <row r="80" spans="1:9">
      <c r="A80" t="s">
        <v>3349</v>
      </c>
      <c r="B80" t="s">
        <v>1978</v>
      </c>
      <c r="C80" s="56">
        <v>81</v>
      </c>
      <c r="D80" s="56">
        <v>110</v>
      </c>
      <c r="E80" s="586">
        <v>37.799999999999997</v>
      </c>
      <c r="F80" s="580">
        <v>130</v>
      </c>
      <c r="G80" s="56">
        <v>33245</v>
      </c>
      <c r="H80" s="211">
        <v>5425.0875000000005</v>
      </c>
      <c r="I80" s="211">
        <f t="shared" si="8"/>
        <v>5202.097459349593</v>
      </c>
    </row>
    <row r="81" spans="1:9">
      <c r="A81" t="s">
        <v>3350</v>
      </c>
      <c r="B81" t="s">
        <v>1979</v>
      </c>
      <c r="C81" s="56">
        <v>85</v>
      </c>
      <c r="D81" s="56">
        <v>115</v>
      </c>
      <c r="E81" s="586">
        <v>46.7</v>
      </c>
      <c r="F81" s="580">
        <v>117</v>
      </c>
      <c r="G81" s="56">
        <v>32465</v>
      </c>
      <c r="H81" s="211">
        <v>4974.96</v>
      </c>
      <c r="I81" s="211">
        <f t="shared" si="8"/>
        <v>5140.4139837398379</v>
      </c>
    </row>
    <row r="82" spans="1:9">
      <c r="C82" s="56"/>
      <c r="D82" s="56"/>
      <c r="E82" s="586"/>
      <c r="F82" s="580"/>
      <c r="G82" s="56"/>
      <c r="H82" s="211"/>
      <c r="I82" s="211"/>
    </row>
    <row r="83" spans="1:9">
      <c r="A83" t="s">
        <v>3351</v>
      </c>
      <c r="B83" t="s">
        <v>1980</v>
      </c>
      <c r="C83" s="56">
        <v>81</v>
      </c>
      <c r="D83" s="56">
        <v>110</v>
      </c>
      <c r="E83" s="586">
        <v>35.799999999999997</v>
      </c>
      <c r="F83" s="580">
        <v>129</v>
      </c>
      <c r="G83" s="56">
        <v>32070</v>
      </c>
      <c r="H83" s="211">
        <v>5230.0250000000005</v>
      </c>
      <c r="I83" s="211">
        <f t="shared" ref="I83:I89" si="9">SUM((G83-H83)/123)*23</f>
        <v>5018.8571138211373</v>
      </c>
    </row>
    <row r="84" spans="1:9">
      <c r="A84" t="s">
        <v>3352</v>
      </c>
      <c r="B84" t="s">
        <v>1981</v>
      </c>
      <c r="C84" s="56">
        <v>81</v>
      </c>
      <c r="D84" s="56">
        <v>110</v>
      </c>
      <c r="E84" s="586">
        <v>37.799999999999997</v>
      </c>
      <c r="F84" s="580">
        <v>131</v>
      </c>
      <c r="G84" s="56">
        <v>35495</v>
      </c>
      <c r="H84" s="211">
        <v>6338.5087499999991</v>
      </c>
      <c r="I84" s="211">
        <f t="shared" si="9"/>
        <v>5452.0268191056912</v>
      </c>
    </row>
    <row r="85" spans="1:9">
      <c r="A85" t="s">
        <v>3353</v>
      </c>
      <c r="B85" t="s">
        <v>1982</v>
      </c>
      <c r="C85" s="56">
        <v>110</v>
      </c>
      <c r="D85" s="56">
        <v>150</v>
      </c>
      <c r="E85" s="586">
        <v>18.3</v>
      </c>
      <c r="F85" s="580">
        <v>134</v>
      </c>
      <c r="G85" s="56">
        <v>34240</v>
      </c>
      <c r="H85" s="211">
        <v>6008.079999999999</v>
      </c>
      <c r="I85" s="211">
        <f t="shared" si="9"/>
        <v>5279.1395121951218</v>
      </c>
    </row>
    <row r="86" spans="1:9">
      <c r="A86" t="s">
        <v>3354</v>
      </c>
      <c r="B86" t="s">
        <v>1983</v>
      </c>
      <c r="C86" s="56">
        <v>110</v>
      </c>
      <c r="D86" s="56">
        <v>150</v>
      </c>
      <c r="E86" s="586">
        <v>18.5</v>
      </c>
      <c r="F86" s="580">
        <v>133</v>
      </c>
      <c r="G86" s="56">
        <v>37285</v>
      </c>
      <c r="H86" s="211">
        <v>6551.6262499999993</v>
      </c>
      <c r="I86" s="211">
        <f t="shared" si="9"/>
        <v>5746.8910264227634</v>
      </c>
    </row>
    <row r="87" spans="1:9">
      <c r="A87" t="s">
        <v>3355</v>
      </c>
      <c r="B87" t="s">
        <v>1984</v>
      </c>
      <c r="C87" s="56">
        <v>150</v>
      </c>
      <c r="D87" s="56">
        <v>204</v>
      </c>
      <c r="E87" s="586">
        <v>14.3</v>
      </c>
      <c r="F87" s="580">
        <v>26</v>
      </c>
      <c r="G87" s="56">
        <v>42285</v>
      </c>
      <c r="H87" s="211">
        <v>2734.9550000000004</v>
      </c>
      <c r="I87" s="211">
        <f t="shared" si="9"/>
        <v>7395.5368699186984</v>
      </c>
    </row>
    <row r="88" spans="1:9">
      <c r="A88" t="s">
        <v>3356</v>
      </c>
      <c r="B88" t="s">
        <v>1985</v>
      </c>
      <c r="C88" s="56">
        <v>85</v>
      </c>
      <c r="D88" s="56">
        <v>115</v>
      </c>
      <c r="E88" s="586">
        <v>46.7</v>
      </c>
      <c r="F88" s="580">
        <v>117</v>
      </c>
      <c r="G88" s="56">
        <v>34020</v>
      </c>
      <c r="H88" s="211">
        <v>5198.88</v>
      </c>
      <c r="I88" s="211">
        <f t="shared" si="9"/>
        <v>5389.3151219512192</v>
      </c>
    </row>
    <row r="89" spans="1:9">
      <c r="A89" t="s">
        <v>3357</v>
      </c>
      <c r="B89" t="s">
        <v>1986</v>
      </c>
      <c r="C89" s="56">
        <v>110</v>
      </c>
      <c r="D89" s="56">
        <v>150</v>
      </c>
      <c r="E89" s="586">
        <v>27.7</v>
      </c>
      <c r="F89" s="580">
        <v>123</v>
      </c>
      <c r="G89" s="56">
        <v>38540</v>
      </c>
      <c r="H89" s="211">
        <v>5947.9050000000007</v>
      </c>
      <c r="I89" s="211">
        <f t="shared" si="9"/>
        <v>6094.4567886178866</v>
      </c>
    </row>
    <row r="90" spans="1:9">
      <c r="C90" s="56"/>
      <c r="D90" s="56"/>
      <c r="E90" s="586"/>
      <c r="F90" s="580"/>
      <c r="G90" s="56"/>
      <c r="H90" s="211"/>
      <c r="I90" s="211"/>
    </row>
    <row r="91" spans="1:9">
      <c r="A91" t="s">
        <v>3358</v>
      </c>
      <c r="B91" t="s">
        <v>1987</v>
      </c>
      <c r="C91" s="56">
        <v>110</v>
      </c>
      <c r="D91" s="56">
        <v>150</v>
      </c>
      <c r="E91" s="586">
        <v>15.3</v>
      </c>
      <c r="F91" s="580">
        <v>135</v>
      </c>
      <c r="G91" s="56">
        <v>38025</v>
      </c>
      <c r="H91" s="211">
        <v>6663.8312499999993</v>
      </c>
      <c r="I91" s="211">
        <f t="shared" ref="I91:I95" si="10">SUM((G91-H91)/123)*23</f>
        <v>5864.283587398374</v>
      </c>
    </row>
    <row r="92" spans="1:9">
      <c r="A92" t="s">
        <v>3359</v>
      </c>
      <c r="B92" t="s">
        <v>1988</v>
      </c>
      <c r="C92" s="56">
        <v>110</v>
      </c>
      <c r="D92" s="56">
        <v>150</v>
      </c>
      <c r="E92" s="586">
        <v>18.5</v>
      </c>
      <c r="F92" s="580">
        <v>133</v>
      </c>
      <c r="G92" s="56">
        <v>41065</v>
      </c>
      <c r="H92" s="211">
        <v>7199.5112499999996</v>
      </c>
      <c r="I92" s="211">
        <f t="shared" si="10"/>
        <v>6332.5710670731714</v>
      </c>
    </row>
    <row r="93" spans="1:9">
      <c r="A93" t="s">
        <v>3360</v>
      </c>
      <c r="B93" t="s">
        <v>1989</v>
      </c>
      <c r="C93" s="56">
        <v>150</v>
      </c>
      <c r="D93" s="56">
        <v>204</v>
      </c>
      <c r="E93" s="586">
        <v>14.3</v>
      </c>
      <c r="F93" s="580">
        <v>27</v>
      </c>
      <c r="G93" s="56">
        <v>45055</v>
      </c>
      <c r="H93" s="211">
        <v>2909.4650000000001</v>
      </c>
      <c r="I93" s="211">
        <f t="shared" si="10"/>
        <v>7880.8723983739847</v>
      </c>
    </row>
    <row r="94" spans="1:9">
      <c r="A94" t="s">
        <v>3361</v>
      </c>
      <c r="B94" t="s">
        <v>1990</v>
      </c>
      <c r="C94" s="56">
        <v>85</v>
      </c>
      <c r="D94" s="56">
        <v>115</v>
      </c>
      <c r="E94" s="586">
        <v>46.7</v>
      </c>
      <c r="F94" s="580">
        <v>117</v>
      </c>
      <c r="G94" s="56">
        <v>37675</v>
      </c>
      <c r="H94" s="211">
        <v>5725.2</v>
      </c>
      <c r="I94" s="211">
        <f t="shared" si="10"/>
        <v>5974.352845528455</v>
      </c>
    </row>
    <row r="95" spans="1:9">
      <c r="A95" t="s">
        <v>3362</v>
      </c>
      <c r="B95" t="s">
        <v>1991</v>
      </c>
      <c r="C95" s="56">
        <v>110</v>
      </c>
      <c r="D95" s="56">
        <v>150</v>
      </c>
      <c r="E95" s="586">
        <v>27.7</v>
      </c>
      <c r="F95" s="580">
        <v>123</v>
      </c>
      <c r="G95" s="56">
        <v>42225</v>
      </c>
      <c r="H95" s="211">
        <v>6503.4187500000007</v>
      </c>
      <c r="I95" s="211">
        <f t="shared" si="10"/>
        <v>6679.6452743902446</v>
      </c>
    </row>
    <row r="96" spans="1:9">
      <c r="C96" s="56"/>
      <c r="D96" s="56"/>
      <c r="E96" s="586"/>
      <c r="F96" s="580"/>
      <c r="G96" s="56"/>
      <c r="H96" s="211"/>
      <c r="I96" s="211"/>
    </row>
    <row r="97" spans="1:9">
      <c r="A97" t="s">
        <v>3363</v>
      </c>
      <c r="B97" t="s">
        <v>2521</v>
      </c>
      <c r="C97" s="56">
        <v>110</v>
      </c>
      <c r="D97" s="56">
        <v>150</v>
      </c>
      <c r="E97" s="586">
        <v>26.1</v>
      </c>
      <c r="F97" s="580">
        <v>130</v>
      </c>
      <c r="G97" s="56">
        <v>33930</v>
      </c>
      <c r="H97" s="211">
        <v>5473.9750000000004</v>
      </c>
      <c r="I97" s="211">
        <f t="shared" ref="I97:I98" si="11">SUM((G97-H97)/123)*23</f>
        <v>5321.045325203253</v>
      </c>
    </row>
    <row r="98" spans="1:9" ht="13.5" thickBot="1">
      <c r="A98" t="s">
        <v>3364</v>
      </c>
      <c r="B98" t="s">
        <v>1992</v>
      </c>
      <c r="C98" s="56">
        <v>110</v>
      </c>
      <c r="D98" s="56">
        <v>150</v>
      </c>
      <c r="E98" s="595">
        <v>27.7</v>
      </c>
      <c r="F98" s="615">
        <v>124</v>
      </c>
      <c r="G98" s="56">
        <v>38535</v>
      </c>
      <c r="H98" s="211">
        <v>5947.1512500000008</v>
      </c>
      <c r="I98" s="211">
        <f t="shared" si="11"/>
        <v>6093.6627743902427</v>
      </c>
    </row>
    <row r="99" spans="1:9" ht="13.5" thickBot="1">
      <c r="A99" s="581" t="s">
        <v>1307</v>
      </c>
      <c r="B99" s="582"/>
      <c r="C99" s="583"/>
      <c r="D99" s="583"/>
      <c r="E99" s="1031"/>
      <c r="F99" s="622"/>
      <c r="G99" s="584"/>
      <c r="H99" s="584"/>
      <c r="I99" s="584"/>
    </row>
    <row r="100" spans="1:9">
      <c r="A100" t="s">
        <v>3365</v>
      </c>
      <c r="B100" t="s">
        <v>1993</v>
      </c>
      <c r="C100" s="56">
        <v>81</v>
      </c>
      <c r="D100" s="56">
        <v>110</v>
      </c>
      <c r="E100" s="614">
        <v>26.9</v>
      </c>
      <c r="F100" s="614">
        <v>138</v>
      </c>
      <c r="G100" s="56">
        <v>35960</v>
      </c>
      <c r="H100" s="211">
        <v>6606.7999999999993</v>
      </c>
      <c r="I100" s="211">
        <f>SUM((G100-H100)/123)*23</f>
        <v>5488.8097560975611</v>
      </c>
    </row>
    <row r="101" spans="1:9">
      <c r="A101" t="s">
        <v>3366</v>
      </c>
      <c r="B101" t="s">
        <v>1994</v>
      </c>
      <c r="C101" s="56">
        <v>110</v>
      </c>
      <c r="D101" s="56">
        <v>150</v>
      </c>
      <c r="E101" s="580">
        <v>18.100000000000001</v>
      </c>
      <c r="F101" s="580">
        <v>142</v>
      </c>
      <c r="G101" s="56">
        <v>38145</v>
      </c>
      <c r="H101" s="211">
        <v>7471.0574999999999</v>
      </c>
      <c r="I101" s="211">
        <f t="shared" ref="I101:I104" si="12">SUM((G101-H101)/123)*23</f>
        <v>5735.777865853659</v>
      </c>
    </row>
    <row r="102" spans="1:9">
      <c r="A102" t="s">
        <v>3367</v>
      </c>
      <c r="B102" t="s">
        <v>1995</v>
      </c>
      <c r="C102" s="56">
        <v>110</v>
      </c>
      <c r="D102" s="56">
        <v>150</v>
      </c>
      <c r="E102" s="580">
        <v>8.1</v>
      </c>
      <c r="F102" s="580">
        <v>145</v>
      </c>
      <c r="G102" s="56">
        <v>40150</v>
      </c>
      <c r="H102" s="211">
        <v>7809.0249999999996</v>
      </c>
      <c r="I102" s="211">
        <f t="shared" si="12"/>
        <v>6047.4993902439028</v>
      </c>
    </row>
    <row r="103" spans="1:9">
      <c r="A103" t="s">
        <v>3368</v>
      </c>
      <c r="B103" t="s">
        <v>1996</v>
      </c>
      <c r="C103" s="56">
        <v>85</v>
      </c>
      <c r="D103" s="56">
        <v>115</v>
      </c>
      <c r="E103" s="580">
        <v>39.9</v>
      </c>
      <c r="F103" s="580">
        <v>128</v>
      </c>
      <c r="G103" s="56">
        <v>37540</v>
      </c>
      <c r="H103" s="211">
        <v>6111.55</v>
      </c>
      <c r="I103" s="211">
        <f>SUM((G103-H103)/123)*23</f>
        <v>5876.8646341463418</v>
      </c>
    </row>
    <row r="104" spans="1:9">
      <c r="A104" t="s">
        <v>3369</v>
      </c>
      <c r="B104" t="s">
        <v>1997</v>
      </c>
      <c r="C104" s="56">
        <v>110</v>
      </c>
      <c r="D104" s="56">
        <v>150</v>
      </c>
      <c r="E104" s="580">
        <v>26.6</v>
      </c>
      <c r="F104" s="580">
        <v>130</v>
      </c>
      <c r="G104" s="56">
        <v>40805</v>
      </c>
      <c r="H104" s="211">
        <v>6559.7875000000004</v>
      </c>
      <c r="I104" s="211">
        <f t="shared" si="12"/>
        <v>6403.5763211382118</v>
      </c>
    </row>
    <row r="105" spans="1:9">
      <c r="C105" s="56"/>
      <c r="D105" s="56"/>
      <c r="E105" s="580"/>
      <c r="F105" s="580"/>
      <c r="G105" s="56"/>
      <c r="H105" s="211"/>
      <c r="I105" s="211"/>
    </row>
    <row r="106" spans="1:9">
      <c r="A106" t="s">
        <v>3370</v>
      </c>
      <c r="B106" t="s">
        <v>1998</v>
      </c>
      <c r="C106" s="56">
        <v>81</v>
      </c>
      <c r="D106" s="56">
        <v>110</v>
      </c>
      <c r="E106" s="580">
        <v>26.9</v>
      </c>
      <c r="F106" s="580">
        <v>139</v>
      </c>
      <c r="G106" s="56">
        <v>37255</v>
      </c>
      <c r="H106" s="211">
        <v>6839.9</v>
      </c>
      <c r="I106" s="211">
        <f t="shared" ref="I106:I110" si="13">SUM((G106-H106)/123)*23</f>
        <v>5687.3764227642268</v>
      </c>
    </row>
    <row r="107" spans="1:9">
      <c r="A107" t="s">
        <v>3371</v>
      </c>
      <c r="B107" t="s">
        <v>1999</v>
      </c>
      <c r="C107" s="56">
        <v>110</v>
      </c>
      <c r="D107" s="56">
        <v>150</v>
      </c>
      <c r="E107" s="580">
        <v>18.100000000000001</v>
      </c>
      <c r="F107" s="580">
        <v>143</v>
      </c>
      <c r="G107" s="56">
        <v>39460</v>
      </c>
      <c r="H107" s="211">
        <v>7725.51</v>
      </c>
      <c r="I107" s="211">
        <f t="shared" si="13"/>
        <v>5934.0916260162603</v>
      </c>
    </row>
    <row r="108" spans="1:9">
      <c r="A108" t="s">
        <v>3372</v>
      </c>
      <c r="B108" t="s">
        <v>2000</v>
      </c>
      <c r="C108" s="56">
        <v>110</v>
      </c>
      <c r="D108" s="56">
        <v>150</v>
      </c>
      <c r="E108" s="580">
        <v>8.1</v>
      </c>
      <c r="F108" s="580">
        <v>146</v>
      </c>
      <c r="G108" s="56">
        <v>43150</v>
      </c>
      <c r="H108" s="211">
        <v>9748.75</v>
      </c>
      <c r="I108" s="211">
        <f t="shared" si="13"/>
        <v>6245.7621951219517</v>
      </c>
    </row>
    <row r="109" spans="1:9">
      <c r="A109" t="s">
        <v>3373</v>
      </c>
      <c r="B109" t="s">
        <v>2001</v>
      </c>
      <c r="C109" s="56">
        <v>85</v>
      </c>
      <c r="D109" s="56">
        <v>115</v>
      </c>
      <c r="E109" s="580">
        <v>39.9</v>
      </c>
      <c r="F109" s="580">
        <v>128</v>
      </c>
      <c r="G109" s="56">
        <v>38800</v>
      </c>
      <c r="H109" s="211">
        <v>6310.0000000000009</v>
      </c>
      <c r="I109" s="211">
        <f t="shared" si="13"/>
        <v>6075.3658536585363</v>
      </c>
    </row>
    <row r="110" spans="1:9">
      <c r="A110" t="s">
        <v>3374</v>
      </c>
      <c r="B110" t="s">
        <v>2002</v>
      </c>
      <c r="C110" s="56">
        <v>110</v>
      </c>
      <c r="D110" s="56">
        <v>150</v>
      </c>
      <c r="E110" s="580">
        <v>26.6</v>
      </c>
      <c r="F110" s="580">
        <v>130</v>
      </c>
      <c r="G110" s="56">
        <v>42060</v>
      </c>
      <c r="H110" s="211">
        <v>6757.4500000000007</v>
      </c>
      <c r="I110" s="211">
        <f t="shared" si="13"/>
        <v>6601.2898373983753</v>
      </c>
    </row>
    <row r="111" spans="1:9">
      <c r="C111" s="56"/>
      <c r="D111" s="56"/>
      <c r="E111" s="580"/>
      <c r="F111" s="580"/>
      <c r="G111" s="56"/>
      <c r="H111" s="211"/>
      <c r="I111" s="211"/>
    </row>
    <row r="112" spans="1:9">
      <c r="A112" t="s">
        <v>3375</v>
      </c>
      <c r="B112" t="s">
        <v>2003</v>
      </c>
      <c r="C112" s="56">
        <v>110</v>
      </c>
      <c r="D112" s="56">
        <v>150</v>
      </c>
      <c r="E112" s="580">
        <v>30.5</v>
      </c>
      <c r="F112" s="580">
        <v>150</v>
      </c>
      <c r="G112" s="56">
        <v>44645</v>
      </c>
      <c r="H112" s="211">
        <v>10197.125</v>
      </c>
      <c r="I112" s="211">
        <f t="shared" ref="I112:I117" si="14">SUM((G112-H112)/123)*23</f>
        <v>6441.4725609756097</v>
      </c>
    </row>
    <row r="113" spans="1:9">
      <c r="A113" t="s">
        <v>3376</v>
      </c>
      <c r="B113" t="s">
        <v>2004</v>
      </c>
      <c r="C113" s="56">
        <v>110</v>
      </c>
      <c r="D113" s="56">
        <v>150</v>
      </c>
      <c r="E113" s="580">
        <v>10.1</v>
      </c>
      <c r="F113" s="580">
        <v>151</v>
      </c>
      <c r="G113" s="56">
        <v>48405</v>
      </c>
      <c r="H113" s="211">
        <v>12030.237499999999</v>
      </c>
      <c r="I113" s="211">
        <f t="shared" si="14"/>
        <v>6801.7848577235764</v>
      </c>
    </row>
    <row r="114" spans="1:9">
      <c r="A114" t="s">
        <v>3377</v>
      </c>
      <c r="B114" t="s">
        <v>2005</v>
      </c>
      <c r="C114" s="56">
        <v>85</v>
      </c>
      <c r="D114" s="56">
        <v>115</v>
      </c>
      <c r="E114" s="580">
        <v>40.9</v>
      </c>
      <c r="F114" s="580">
        <v>135</v>
      </c>
      <c r="G114" s="56">
        <v>43185</v>
      </c>
      <c r="H114" s="211">
        <v>7694.8012499999995</v>
      </c>
      <c r="I114" s="211">
        <f t="shared" si="14"/>
        <v>6636.378628048782</v>
      </c>
    </row>
    <row r="115" spans="1:9">
      <c r="A115" t="s">
        <v>3378</v>
      </c>
      <c r="B115" t="s">
        <v>2006</v>
      </c>
      <c r="C115" s="56">
        <v>110</v>
      </c>
      <c r="D115" s="56">
        <v>150</v>
      </c>
      <c r="E115" s="580">
        <v>32</v>
      </c>
      <c r="F115" s="580">
        <v>131</v>
      </c>
      <c r="G115" s="56">
        <v>44140</v>
      </c>
      <c r="H115" s="211">
        <v>7807.2549999999992</v>
      </c>
      <c r="I115" s="211">
        <f t="shared" si="14"/>
        <v>6793.9279268292694</v>
      </c>
    </row>
    <row r="116" spans="1:9">
      <c r="A116" t="s">
        <v>3379</v>
      </c>
      <c r="B116" t="s">
        <v>2007</v>
      </c>
      <c r="C116" s="56">
        <v>110</v>
      </c>
      <c r="D116" s="56">
        <v>150</v>
      </c>
      <c r="E116" s="580">
        <v>26.6</v>
      </c>
      <c r="F116" s="580">
        <v>136</v>
      </c>
      <c r="G116" s="56">
        <v>46800</v>
      </c>
      <c r="H116" s="211">
        <v>8557</v>
      </c>
      <c r="I116" s="211">
        <f t="shared" si="14"/>
        <v>7151.1300813008138</v>
      </c>
    </row>
    <row r="117" spans="1:9">
      <c r="A117" t="s">
        <v>3380</v>
      </c>
      <c r="B117" t="s">
        <v>2008</v>
      </c>
      <c r="C117" s="56">
        <v>110</v>
      </c>
      <c r="D117" s="56">
        <v>150</v>
      </c>
      <c r="E117" s="580">
        <v>34.5</v>
      </c>
      <c r="F117" s="580">
        <v>155</v>
      </c>
      <c r="G117" s="56">
        <v>53500</v>
      </c>
      <c r="H117" s="211">
        <v>13413.249999999998</v>
      </c>
      <c r="I117" s="211">
        <f t="shared" si="14"/>
        <v>7495.8963414634154</v>
      </c>
    </row>
    <row r="118" spans="1:9">
      <c r="C118" s="56"/>
      <c r="D118" s="56"/>
      <c r="E118" s="580"/>
      <c r="F118" s="580"/>
      <c r="G118" s="56"/>
      <c r="H118" s="211"/>
      <c r="I118" s="211"/>
    </row>
    <row r="119" spans="1:9">
      <c r="A119" t="s">
        <v>3381</v>
      </c>
      <c r="B119" t="s">
        <v>2009</v>
      </c>
      <c r="C119" s="56">
        <v>110</v>
      </c>
      <c r="D119" s="56">
        <v>150</v>
      </c>
      <c r="E119" s="580">
        <v>30.5</v>
      </c>
      <c r="F119" s="580">
        <v>150</v>
      </c>
      <c r="G119" s="56">
        <v>46110</v>
      </c>
      <c r="H119" s="211">
        <v>10526.75</v>
      </c>
      <c r="I119" s="211">
        <f t="shared" ref="I119:I124" si="15">SUM((G119-H119)/123)*23</f>
        <v>6653.7784552845533</v>
      </c>
    </row>
    <row r="120" spans="1:9">
      <c r="A120" t="s">
        <v>3382</v>
      </c>
      <c r="B120" t="s">
        <v>2010</v>
      </c>
      <c r="C120" s="56">
        <v>110</v>
      </c>
      <c r="D120" s="56">
        <v>150</v>
      </c>
      <c r="E120" s="580">
        <v>10.1</v>
      </c>
      <c r="F120" s="580">
        <v>151</v>
      </c>
      <c r="G120" s="56">
        <v>49915</v>
      </c>
      <c r="H120" s="211">
        <v>12403.962499999998</v>
      </c>
      <c r="I120" s="211">
        <f t="shared" si="15"/>
        <v>7014.259044715448</v>
      </c>
    </row>
    <row r="121" spans="1:9">
      <c r="A121" t="s">
        <v>3383</v>
      </c>
      <c r="B121" t="s">
        <v>2011</v>
      </c>
      <c r="C121" s="56">
        <v>85</v>
      </c>
      <c r="D121" s="56">
        <v>115</v>
      </c>
      <c r="E121" s="580">
        <v>40.9</v>
      </c>
      <c r="F121" s="580">
        <v>135</v>
      </c>
      <c r="G121" s="56">
        <v>44560</v>
      </c>
      <c r="H121" s="211">
        <v>7933.0199999999986</v>
      </c>
      <c r="I121" s="211">
        <f t="shared" si="15"/>
        <v>6848.9474796747973</v>
      </c>
    </row>
    <row r="122" spans="1:9">
      <c r="A122" t="s">
        <v>3384</v>
      </c>
      <c r="B122" t="s">
        <v>2012</v>
      </c>
      <c r="C122" s="56">
        <v>110</v>
      </c>
      <c r="D122" s="56">
        <v>150</v>
      </c>
      <c r="E122" s="580">
        <v>32</v>
      </c>
      <c r="F122" s="580">
        <v>132</v>
      </c>
      <c r="G122" s="56">
        <v>45510</v>
      </c>
      <c r="H122" s="211">
        <v>8044.6074999999992</v>
      </c>
      <c r="I122" s="211">
        <f t="shared" si="15"/>
        <v>7005.7238008130089</v>
      </c>
    </row>
    <row r="123" spans="1:9">
      <c r="A123" t="s">
        <v>3385</v>
      </c>
      <c r="B123" t="s">
        <v>2013</v>
      </c>
      <c r="C123" s="56">
        <v>110</v>
      </c>
      <c r="D123" s="56">
        <v>150</v>
      </c>
      <c r="E123" s="580">
        <v>26.6</v>
      </c>
      <c r="F123" s="580">
        <v>136</v>
      </c>
      <c r="G123" s="56">
        <v>48180</v>
      </c>
      <c r="H123" s="211">
        <v>8805.4</v>
      </c>
      <c r="I123" s="211">
        <f t="shared" si="15"/>
        <v>7362.7300813008133</v>
      </c>
    </row>
    <row r="124" spans="1:9">
      <c r="A124" t="s">
        <v>3386</v>
      </c>
      <c r="B124" t="s">
        <v>2014</v>
      </c>
      <c r="C124" s="56">
        <v>110</v>
      </c>
      <c r="D124" s="56">
        <v>150</v>
      </c>
      <c r="E124" s="580">
        <v>34.5</v>
      </c>
      <c r="F124" s="580">
        <v>155</v>
      </c>
      <c r="G124" s="56">
        <v>55005</v>
      </c>
      <c r="H124" s="211">
        <v>13785.737499999997</v>
      </c>
      <c r="I124" s="211">
        <f t="shared" si="15"/>
        <v>7707.666971544716</v>
      </c>
    </row>
    <row r="125" spans="1:9">
      <c r="C125" s="56"/>
      <c r="D125" s="56"/>
      <c r="E125" s="580"/>
      <c r="F125" s="580"/>
      <c r="G125" s="56"/>
      <c r="H125" s="211"/>
      <c r="I125" s="211"/>
    </row>
    <row r="126" spans="1:9">
      <c r="A126" t="s">
        <v>3387</v>
      </c>
      <c r="B126" t="s">
        <v>2015</v>
      </c>
      <c r="C126" s="56">
        <v>110</v>
      </c>
      <c r="D126" s="56">
        <v>150</v>
      </c>
      <c r="E126" s="580">
        <v>30.5</v>
      </c>
      <c r="F126" s="580">
        <v>152</v>
      </c>
      <c r="G126" s="56">
        <v>44670</v>
      </c>
      <c r="H126" s="211">
        <v>11207.824999999999</v>
      </c>
      <c r="I126" s="211">
        <f t="shared" ref="I126:I130" si="16">SUM((G126-H126)/123)*23</f>
        <v>6257.1546747967486</v>
      </c>
    </row>
    <row r="127" spans="1:9">
      <c r="A127" t="s">
        <v>3388</v>
      </c>
      <c r="B127" t="s">
        <v>2016</v>
      </c>
      <c r="C127" s="56">
        <v>110</v>
      </c>
      <c r="D127" s="56">
        <v>150</v>
      </c>
      <c r="E127" s="580">
        <v>10.1</v>
      </c>
      <c r="F127" s="580">
        <v>153</v>
      </c>
      <c r="G127" s="56">
        <v>47095</v>
      </c>
      <c r="H127" s="211">
        <v>11706.012499999999</v>
      </c>
      <c r="I127" s="211">
        <f t="shared" si="16"/>
        <v>6617.452947154472</v>
      </c>
    </row>
    <row r="128" spans="1:9">
      <c r="A128" t="s">
        <v>3389</v>
      </c>
      <c r="B128" t="s">
        <v>2017</v>
      </c>
      <c r="C128" s="56">
        <v>110</v>
      </c>
      <c r="D128" s="56">
        <v>150</v>
      </c>
      <c r="E128" s="580">
        <v>32</v>
      </c>
      <c r="F128" s="580">
        <v>133</v>
      </c>
      <c r="G128" s="56">
        <v>42955</v>
      </c>
      <c r="H128" s="211">
        <v>7601.9537499999988</v>
      </c>
      <c r="I128" s="211">
        <f t="shared" si="16"/>
        <v>6610.7322256097559</v>
      </c>
    </row>
    <row r="129" spans="1:9">
      <c r="A129" t="s">
        <v>3390</v>
      </c>
      <c r="B129" t="s">
        <v>2018</v>
      </c>
      <c r="C129" s="56">
        <v>110</v>
      </c>
      <c r="D129" s="56">
        <v>150</v>
      </c>
      <c r="E129" s="580">
        <v>26.6</v>
      </c>
      <c r="F129" s="580">
        <v>137</v>
      </c>
      <c r="G129" s="56">
        <v>45605</v>
      </c>
      <c r="H129" s="211">
        <v>8341.9</v>
      </c>
      <c r="I129" s="211">
        <f t="shared" si="16"/>
        <v>6967.8967479674793</v>
      </c>
    </row>
    <row r="130" spans="1:9">
      <c r="A130" t="s">
        <v>3391</v>
      </c>
      <c r="B130" t="s">
        <v>2019</v>
      </c>
      <c r="C130" s="56">
        <v>110</v>
      </c>
      <c r="D130" s="56">
        <v>150</v>
      </c>
      <c r="E130" s="580">
        <v>34.5</v>
      </c>
      <c r="F130" s="580">
        <v>155</v>
      </c>
      <c r="G130" s="56">
        <v>52075</v>
      </c>
      <c r="H130" s="211">
        <v>13060.562499999998</v>
      </c>
      <c r="I130" s="211">
        <f t="shared" si="16"/>
        <v>7295.3826219512193</v>
      </c>
    </row>
    <row r="131" spans="1:9">
      <c r="C131" s="56"/>
      <c r="D131" s="56"/>
      <c r="E131" s="580"/>
      <c r="F131" s="580"/>
      <c r="G131" s="56"/>
      <c r="H131" s="211"/>
      <c r="I131" s="211"/>
    </row>
    <row r="132" spans="1:9">
      <c r="A132" t="s">
        <v>3392</v>
      </c>
      <c r="B132" t="s">
        <v>2020</v>
      </c>
      <c r="C132" s="56">
        <v>110</v>
      </c>
      <c r="D132" s="56">
        <v>150</v>
      </c>
      <c r="E132" s="580">
        <v>30.5</v>
      </c>
      <c r="F132" s="580">
        <v>152</v>
      </c>
      <c r="G132" s="56">
        <v>45385</v>
      </c>
      <c r="H132" s="211">
        <v>11384.787499999999</v>
      </c>
      <c r="I132" s="211">
        <f t="shared" ref="I132:I136" si="17">SUM((G132-H132)/123)*23</f>
        <v>6357.7633130081304</v>
      </c>
    </row>
    <row r="133" spans="1:9">
      <c r="A133" t="s">
        <v>3393</v>
      </c>
      <c r="B133" t="s">
        <v>2021</v>
      </c>
      <c r="C133" s="56">
        <v>110</v>
      </c>
      <c r="D133" s="56">
        <v>150</v>
      </c>
      <c r="E133" s="580">
        <v>10.1</v>
      </c>
      <c r="F133" s="580">
        <v>153</v>
      </c>
      <c r="G133" s="56">
        <v>47810</v>
      </c>
      <c r="H133" s="211">
        <v>11882.974999999999</v>
      </c>
      <c r="I133" s="211">
        <f t="shared" si="17"/>
        <v>6718.0615853658546</v>
      </c>
    </row>
    <row r="134" spans="1:9">
      <c r="A134" t="s">
        <v>3394</v>
      </c>
      <c r="B134" t="s">
        <v>2022</v>
      </c>
      <c r="C134" s="56">
        <v>110</v>
      </c>
      <c r="D134" s="56">
        <v>150</v>
      </c>
      <c r="E134" s="580">
        <v>32</v>
      </c>
      <c r="F134" s="580">
        <v>134</v>
      </c>
      <c r="G134" s="56">
        <v>43605</v>
      </c>
      <c r="H134" s="211">
        <v>7714.5662499999989</v>
      </c>
      <c r="I134" s="211">
        <f t="shared" si="17"/>
        <v>6711.2193191056922</v>
      </c>
    </row>
    <row r="135" spans="1:9">
      <c r="A135" t="s">
        <v>3395</v>
      </c>
      <c r="B135" t="s">
        <v>2023</v>
      </c>
      <c r="C135" s="56">
        <v>110</v>
      </c>
      <c r="D135" s="56">
        <v>150</v>
      </c>
      <c r="E135" s="580">
        <v>26.6</v>
      </c>
      <c r="F135" s="580">
        <v>137</v>
      </c>
      <c r="G135" s="56">
        <v>46260</v>
      </c>
      <c r="H135" s="211">
        <v>8459.7999999999993</v>
      </c>
      <c r="I135" s="211">
        <f t="shared" si="17"/>
        <v>7068.3300813008127</v>
      </c>
    </row>
    <row r="136" spans="1:9" ht="13.5" thickBot="1">
      <c r="A136" t="s">
        <v>3396</v>
      </c>
      <c r="B136" t="s">
        <v>2024</v>
      </c>
      <c r="C136" s="56">
        <v>110</v>
      </c>
      <c r="D136" s="56">
        <v>150</v>
      </c>
      <c r="E136" s="615">
        <v>34.5</v>
      </c>
      <c r="F136" s="615">
        <v>155</v>
      </c>
      <c r="G136" s="56">
        <v>52795</v>
      </c>
      <c r="H136" s="211">
        <v>13238.762499999999</v>
      </c>
      <c r="I136" s="211">
        <f t="shared" si="17"/>
        <v>7396.6948170731712</v>
      </c>
    </row>
    <row r="137" spans="1:9" ht="13.5" thickBot="1">
      <c r="A137" s="581" t="s">
        <v>2025</v>
      </c>
      <c r="B137" s="582"/>
      <c r="C137" s="583"/>
      <c r="D137" s="583"/>
      <c r="E137" s="583"/>
      <c r="F137" s="583"/>
      <c r="G137" s="584"/>
      <c r="H137" s="584"/>
      <c r="I137" s="584"/>
    </row>
    <row r="138" spans="1:9">
      <c r="A138" t="s">
        <v>3397</v>
      </c>
      <c r="B138" t="s">
        <v>2026</v>
      </c>
      <c r="C138" s="56">
        <v>85</v>
      </c>
      <c r="D138" s="56">
        <v>115</v>
      </c>
      <c r="E138" s="592" t="s">
        <v>95</v>
      </c>
      <c r="F138" s="592">
        <v>131.5</v>
      </c>
      <c r="G138" s="56">
        <v>38560</v>
      </c>
      <c r="H138" s="211">
        <v>4615.6320000000005</v>
      </c>
      <c r="I138" s="211">
        <f t="shared" ref="I138" si="18">SUM((G138-H138)/123)*23</f>
        <v>6347.3208455284557</v>
      </c>
    </row>
    <row r="139" spans="1:9">
      <c r="A139" t="s">
        <v>2027</v>
      </c>
      <c r="B139" t="s">
        <v>2028</v>
      </c>
      <c r="C139" s="212">
        <v>110</v>
      </c>
      <c r="D139" s="212">
        <v>150</v>
      </c>
      <c r="E139" s="616" t="s">
        <v>95</v>
      </c>
      <c r="F139" s="616" t="s">
        <v>651</v>
      </c>
      <c r="G139" s="56">
        <v>41760</v>
      </c>
      <c r="H139" s="211">
        <v>4998.6720000000005</v>
      </c>
      <c r="I139" s="211">
        <f>SUM((G139-H139)/123)*23</f>
        <v>6874.0694634146348</v>
      </c>
    </row>
    <row r="140" spans="1:9">
      <c r="E140" s="616"/>
      <c r="F140" s="616"/>
      <c r="G140" s="56"/>
      <c r="H140" s="211"/>
      <c r="I140" s="211"/>
    </row>
    <row r="141" spans="1:9">
      <c r="A141" t="s">
        <v>3398</v>
      </c>
      <c r="B141" t="s">
        <v>2029</v>
      </c>
      <c r="C141" s="212">
        <v>85</v>
      </c>
      <c r="D141" s="212">
        <v>115</v>
      </c>
      <c r="E141" s="616" t="s">
        <v>95</v>
      </c>
      <c r="F141" s="616">
        <v>131.5</v>
      </c>
      <c r="G141" s="56">
        <v>39765</v>
      </c>
      <c r="H141" s="211">
        <v>4759.8705</v>
      </c>
      <c r="I141" s="211">
        <f t="shared" ref="I141:I142" si="19">SUM((G141-H141)/123)*23</f>
        <v>6545.6746219512206</v>
      </c>
    </row>
    <row r="142" spans="1:9" ht="13.5" thickBot="1">
      <c r="A142" t="s">
        <v>2027</v>
      </c>
      <c r="B142" t="s">
        <v>2030</v>
      </c>
      <c r="C142" s="212">
        <v>110</v>
      </c>
      <c r="D142" s="212">
        <v>150</v>
      </c>
      <c r="E142" s="617" t="s">
        <v>95</v>
      </c>
      <c r="F142" s="617" t="s">
        <v>651</v>
      </c>
      <c r="G142" s="56">
        <v>42960</v>
      </c>
      <c r="H142" s="211">
        <v>5142.3119999999999</v>
      </c>
      <c r="I142" s="211">
        <f t="shared" si="19"/>
        <v>7071.6001951219514</v>
      </c>
    </row>
    <row r="143" spans="1:9" ht="13.5" thickBot="1">
      <c r="A143" s="581" t="s">
        <v>2031</v>
      </c>
      <c r="B143" s="582"/>
      <c r="C143" s="583"/>
      <c r="D143" s="583"/>
      <c r="E143" s="622"/>
      <c r="F143" s="622"/>
      <c r="G143" s="584"/>
      <c r="H143" s="584"/>
      <c r="I143" s="584"/>
    </row>
    <row r="144" spans="1:9">
      <c r="A144" t="s">
        <v>3399</v>
      </c>
      <c r="B144" t="s">
        <v>2032</v>
      </c>
      <c r="C144" s="56">
        <v>110</v>
      </c>
      <c r="D144" s="56">
        <v>150</v>
      </c>
      <c r="E144" s="586">
        <v>48</v>
      </c>
      <c r="F144" s="594">
        <v>142</v>
      </c>
      <c r="G144">
        <v>45740</v>
      </c>
      <c r="H144" s="211">
        <v>9170.69</v>
      </c>
      <c r="I144" s="211">
        <f t="shared" ref="I144:I145" si="20">SUM((G144-H144)/123)*23</f>
        <v>6838.163658536585</v>
      </c>
    </row>
    <row r="145" spans="1:9">
      <c r="A145" t="s">
        <v>3400</v>
      </c>
      <c r="B145" t="s">
        <v>2033</v>
      </c>
      <c r="C145" s="56">
        <v>110</v>
      </c>
      <c r="D145" s="56">
        <v>150</v>
      </c>
      <c r="E145" s="586">
        <v>29.9</v>
      </c>
      <c r="F145" s="594">
        <v>143</v>
      </c>
      <c r="G145">
        <v>48120</v>
      </c>
      <c r="H145" s="211">
        <v>9460.2199999999993</v>
      </c>
      <c r="I145" s="211">
        <f t="shared" si="20"/>
        <v>7229.0645528455289</v>
      </c>
    </row>
    <row r="146" spans="1:9">
      <c r="C146" s="56"/>
      <c r="D146" s="56"/>
      <c r="E146" s="586"/>
      <c r="F146" s="594"/>
      <c r="G146"/>
      <c r="H146" s="211"/>
      <c r="I146" s="211"/>
    </row>
    <row r="147" spans="1:9">
      <c r="A147" t="s">
        <v>3401</v>
      </c>
      <c r="B147" t="s">
        <v>2034</v>
      </c>
      <c r="C147" s="56">
        <v>180</v>
      </c>
      <c r="D147" s="56">
        <v>245</v>
      </c>
      <c r="E147" s="586">
        <v>11.4</v>
      </c>
      <c r="F147" s="594">
        <v>43</v>
      </c>
      <c r="G147">
        <v>58295</v>
      </c>
      <c r="H147" s="211">
        <v>3726.5850000000005</v>
      </c>
      <c r="I147" s="211">
        <f t="shared" ref="I147" si="21">SUM((G147-H147)/123)*23</f>
        <v>10203.849959349593</v>
      </c>
    </row>
    <row r="148" spans="1:9">
      <c r="A148" t="s">
        <v>3402</v>
      </c>
      <c r="B148" t="s">
        <v>2035</v>
      </c>
      <c r="C148" s="56">
        <v>180</v>
      </c>
      <c r="D148" s="56">
        <v>245</v>
      </c>
      <c r="E148" s="586">
        <v>11.4</v>
      </c>
      <c r="F148" s="594">
        <v>39</v>
      </c>
      <c r="G148">
        <v>57925</v>
      </c>
      <c r="H148" s="211">
        <v>3717.2750000000005</v>
      </c>
      <c r="I148" s="211">
        <f>SUM((G148-H148)/123)*23</f>
        <v>10136.403861788618</v>
      </c>
    </row>
    <row r="149" spans="1:9" ht="13.5" thickBot="1">
      <c r="A149" s="581" t="s">
        <v>2036</v>
      </c>
      <c r="B149" s="582"/>
      <c r="C149" s="583"/>
      <c r="D149" s="583"/>
      <c r="E149" s="622"/>
      <c r="F149" s="622"/>
      <c r="G149" s="584"/>
      <c r="H149" s="584"/>
      <c r="I149" s="584"/>
    </row>
    <row r="150" spans="1:9">
      <c r="A150" t="s">
        <v>3403</v>
      </c>
      <c r="B150" t="s">
        <v>2037</v>
      </c>
      <c r="C150" s="56">
        <v>110</v>
      </c>
      <c r="D150" s="56">
        <v>150</v>
      </c>
      <c r="E150" s="614">
        <v>21.2</v>
      </c>
      <c r="F150" s="614">
        <v>153</v>
      </c>
      <c r="G150" s="56">
        <v>49045</v>
      </c>
      <c r="H150" s="211">
        <v>12244.637499999999</v>
      </c>
      <c r="I150" s="211">
        <f>SUM((G150-H150)/123)*23</f>
        <v>6881.3685975609751</v>
      </c>
    </row>
    <row r="151" spans="1:9">
      <c r="A151" t="s">
        <v>3404</v>
      </c>
      <c r="B151" t="s">
        <v>2038</v>
      </c>
      <c r="C151" s="56">
        <v>110</v>
      </c>
      <c r="D151" s="56">
        <v>150</v>
      </c>
      <c r="E151" s="580">
        <v>12.6</v>
      </c>
      <c r="F151" s="580">
        <v>158</v>
      </c>
      <c r="G151" s="56">
        <v>51315</v>
      </c>
      <c r="H151" s="211">
        <v>13918.05</v>
      </c>
      <c r="I151" s="211">
        <f>SUM((G151-H151)/123)*23</f>
        <v>6992.9256097560965</v>
      </c>
    </row>
    <row r="152" spans="1:9">
      <c r="A152" t="s">
        <v>3405</v>
      </c>
      <c r="B152" t="s">
        <v>2039</v>
      </c>
      <c r="C152" s="56">
        <v>110</v>
      </c>
      <c r="D152" s="56">
        <v>150</v>
      </c>
      <c r="E152" s="580">
        <v>48</v>
      </c>
      <c r="F152" s="580">
        <v>144</v>
      </c>
      <c r="G152" s="56">
        <v>46880</v>
      </c>
      <c r="H152" s="211">
        <v>9391.2800000000007</v>
      </c>
      <c r="I152" s="211">
        <f>SUM((G152-H152)/123)*23</f>
        <v>7010.0858536585374</v>
      </c>
    </row>
    <row r="153" spans="1:9">
      <c r="A153" t="s">
        <v>3406</v>
      </c>
      <c r="B153" t="s">
        <v>2040</v>
      </c>
      <c r="C153" s="56">
        <v>110</v>
      </c>
      <c r="D153" s="56">
        <v>150</v>
      </c>
      <c r="E153" s="580">
        <v>29.9</v>
      </c>
      <c r="F153" s="580">
        <v>144</v>
      </c>
      <c r="G153" s="56">
        <v>49260</v>
      </c>
      <c r="H153" s="211">
        <v>9680.81</v>
      </c>
      <c r="I153" s="211">
        <f t="shared" ref="I153" si="22">SUM((G153-H153)/123)*23</f>
        <v>7400.9867479674804</v>
      </c>
    </row>
    <row r="154" spans="1:9">
      <c r="C154" s="56"/>
      <c r="D154" s="56"/>
      <c r="E154" s="580"/>
      <c r="F154" s="580"/>
      <c r="G154" s="56"/>
      <c r="H154" s="211"/>
      <c r="I154" s="211"/>
    </row>
    <row r="155" spans="1:9">
      <c r="A155" t="s">
        <v>3407</v>
      </c>
      <c r="B155" t="s">
        <v>2041</v>
      </c>
      <c r="C155" s="56">
        <v>110</v>
      </c>
      <c r="D155" s="56">
        <v>150</v>
      </c>
      <c r="E155" s="580">
        <v>21.2</v>
      </c>
      <c r="F155" s="580">
        <v>153</v>
      </c>
      <c r="G155" s="56">
        <v>50280</v>
      </c>
      <c r="H155" s="211">
        <v>12550.3</v>
      </c>
      <c r="I155" s="211">
        <f t="shared" ref="I155:I158" si="23">SUM((G155-H155)/123)*23</f>
        <v>7055.147154471545</v>
      </c>
    </row>
    <row r="156" spans="1:9">
      <c r="A156" t="s">
        <v>3408</v>
      </c>
      <c r="B156" t="s">
        <v>2042</v>
      </c>
      <c r="C156" s="56">
        <v>110</v>
      </c>
      <c r="D156" s="56">
        <v>150</v>
      </c>
      <c r="E156" s="580">
        <v>12.6</v>
      </c>
      <c r="F156" s="580">
        <v>158</v>
      </c>
      <c r="G156" s="56">
        <v>52585</v>
      </c>
      <c r="H156" s="211">
        <v>14260.949999999999</v>
      </c>
      <c r="I156" s="211">
        <f t="shared" si="23"/>
        <v>7166.2857723577245</v>
      </c>
    </row>
    <row r="157" spans="1:9">
      <c r="A157" t="s">
        <v>3409</v>
      </c>
      <c r="B157" t="s">
        <v>2043</v>
      </c>
      <c r="C157" s="56">
        <v>110</v>
      </c>
      <c r="D157" s="56">
        <v>150</v>
      </c>
      <c r="E157" s="580">
        <v>48</v>
      </c>
      <c r="F157" s="580">
        <v>144</v>
      </c>
      <c r="G157" s="56">
        <v>48030</v>
      </c>
      <c r="H157" s="211">
        <v>9613.8050000000003</v>
      </c>
      <c r="I157" s="211">
        <f t="shared" si="23"/>
        <v>7183.516138211382</v>
      </c>
    </row>
    <row r="158" spans="1:9">
      <c r="A158" t="s">
        <v>3410</v>
      </c>
      <c r="B158" t="s">
        <v>2044</v>
      </c>
      <c r="C158" s="56">
        <v>110</v>
      </c>
      <c r="D158" s="56">
        <v>150</v>
      </c>
      <c r="E158" s="580">
        <v>29.9</v>
      </c>
      <c r="F158" s="580">
        <v>144</v>
      </c>
      <c r="G158" s="56">
        <v>50410</v>
      </c>
      <c r="H158" s="211">
        <v>9903.3349999999991</v>
      </c>
      <c r="I158" s="211">
        <f t="shared" si="23"/>
        <v>7574.4170325203249</v>
      </c>
    </row>
    <row r="159" spans="1:9">
      <c r="C159" s="56"/>
      <c r="D159" s="56"/>
      <c r="E159" s="580"/>
      <c r="F159" s="580"/>
      <c r="G159" s="56"/>
      <c r="H159" s="211"/>
      <c r="I159" s="211"/>
    </row>
    <row r="160" spans="1:9">
      <c r="A160" t="s">
        <v>3411</v>
      </c>
      <c r="B160" t="s">
        <v>2227</v>
      </c>
      <c r="C160" s="56">
        <v>110</v>
      </c>
      <c r="D160" s="56">
        <v>150</v>
      </c>
      <c r="E160" s="580">
        <v>26.3</v>
      </c>
      <c r="F160" s="580">
        <v>161</v>
      </c>
      <c r="G160" s="56">
        <v>54915</v>
      </c>
      <c r="H160" s="211">
        <v>14958.05</v>
      </c>
      <c r="I160" s="211">
        <f>SUM((G160-H160)/123)*23</f>
        <v>7471.6247967479667</v>
      </c>
    </row>
    <row r="161" spans="1:9">
      <c r="A161" t="s">
        <v>3412</v>
      </c>
      <c r="B161" t="s">
        <v>2228</v>
      </c>
      <c r="C161" s="56">
        <v>110</v>
      </c>
      <c r="D161" s="56">
        <v>150</v>
      </c>
      <c r="E161" s="580">
        <v>14.5</v>
      </c>
      <c r="F161" s="580">
        <v>165</v>
      </c>
      <c r="G161" s="56">
        <v>57090</v>
      </c>
      <c r="H161" s="211">
        <v>15486.3</v>
      </c>
      <c r="I161" s="211">
        <f>SUM((G161-H161)/123)*23</f>
        <v>7779.5536585365844</v>
      </c>
    </row>
    <row r="162" spans="1:9">
      <c r="A162" t="s">
        <v>3413</v>
      </c>
      <c r="B162" t="s">
        <v>2229</v>
      </c>
      <c r="C162" s="56">
        <v>110</v>
      </c>
      <c r="D162" s="56">
        <v>150</v>
      </c>
      <c r="E162" s="580">
        <v>48</v>
      </c>
      <c r="F162" s="580">
        <v>149</v>
      </c>
      <c r="G162" s="56">
        <v>55110</v>
      </c>
      <c r="H162" s="211">
        <v>12719.75</v>
      </c>
      <c r="I162" s="211">
        <f>SUM((G162-H162)/123)*23</f>
        <v>7926.6321138211379</v>
      </c>
    </row>
    <row r="163" spans="1:9">
      <c r="A163" t="s">
        <v>3414</v>
      </c>
      <c r="B163" t="s">
        <v>2230</v>
      </c>
      <c r="C163" s="56">
        <v>110</v>
      </c>
      <c r="D163" s="56">
        <v>150</v>
      </c>
      <c r="E163" s="580">
        <v>29.3</v>
      </c>
      <c r="F163" s="580">
        <v>151</v>
      </c>
      <c r="G163" s="56">
        <v>58440</v>
      </c>
      <c r="H163" s="211">
        <v>14609.899999999998</v>
      </c>
      <c r="I163" s="211">
        <f>SUM((G163-H163)/123)*23</f>
        <v>8195.8723577235778</v>
      </c>
    </row>
    <row r="164" spans="1:9">
      <c r="A164" t="s">
        <v>3415</v>
      </c>
      <c r="B164" t="s">
        <v>2231</v>
      </c>
      <c r="C164" s="56">
        <v>147</v>
      </c>
      <c r="D164" s="56">
        <v>200</v>
      </c>
      <c r="E164" s="580">
        <v>36</v>
      </c>
      <c r="F164" s="580">
        <v>178</v>
      </c>
      <c r="G164" s="56">
        <v>67775</v>
      </c>
      <c r="H164" s="211">
        <v>21529.125</v>
      </c>
      <c r="I164" s="211">
        <f>SUM((G164-H164)/123)*23</f>
        <v>8647.6026422764226</v>
      </c>
    </row>
    <row r="165" spans="1:9">
      <c r="C165" s="56"/>
      <c r="D165" s="56"/>
      <c r="E165" s="580"/>
      <c r="F165" s="580"/>
      <c r="G165" s="56"/>
      <c r="H165" s="211"/>
      <c r="I165" s="211"/>
    </row>
    <row r="166" spans="1:9">
      <c r="A166" t="s">
        <v>3416</v>
      </c>
      <c r="B166" t="s">
        <v>2232</v>
      </c>
      <c r="C166" s="56">
        <v>110</v>
      </c>
      <c r="D166" s="56">
        <v>150</v>
      </c>
      <c r="E166" s="580">
        <v>26.3</v>
      </c>
      <c r="F166" s="580">
        <v>157</v>
      </c>
      <c r="G166" s="56">
        <v>57230</v>
      </c>
      <c r="H166" s="211">
        <v>15583.099999999999</v>
      </c>
      <c r="I166" s="211">
        <f>SUM((G166-H166)/123)*23</f>
        <v>7787.631707317074</v>
      </c>
    </row>
    <row r="167" spans="1:9">
      <c r="A167" t="s">
        <v>3417</v>
      </c>
      <c r="B167" t="s">
        <v>2233</v>
      </c>
      <c r="C167" s="56">
        <v>110</v>
      </c>
      <c r="D167" s="56">
        <v>150</v>
      </c>
      <c r="E167" s="580">
        <v>14.5</v>
      </c>
      <c r="F167" s="580">
        <v>162</v>
      </c>
      <c r="G167" s="56">
        <v>59410</v>
      </c>
      <c r="H167" s="211">
        <v>16112.699999999999</v>
      </c>
      <c r="I167" s="211">
        <f>SUM((G167-H167)/123)*23</f>
        <v>8096.2430894308955</v>
      </c>
    </row>
    <row r="168" spans="1:9">
      <c r="A168" t="s">
        <v>3418</v>
      </c>
      <c r="B168" t="s">
        <v>2234</v>
      </c>
      <c r="C168" s="56">
        <v>110</v>
      </c>
      <c r="D168" s="56">
        <v>150</v>
      </c>
      <c r="E168" s="580">
        <v>48</v>
      </c>
      <c r="F168" s="580">
        <v>147</v>
      </c>
      <c r="G168" s="56">
        <v>57295</v>
      </c>
      <c r="H168" s="211">
        <v>13211.375</v>
      </c>
      <c r="I168" s="211">
        <f>SUM((G168-H168)/123)*23</f>
        <v>8243.2794715447144</v>
      </c>
    </row>
    <row r="169" spans="1:9">
      <c r="A169" t="s">
        <v>3419</v>
      </c>
      <c r="B169" t="s">
        <v>2235</v>
      </c>
      <c r="C169" s="56">
        <v>110</v>
      </c>
      <c r="D169" s="56">
        <v>150</v>
      </c>
      <c r="E169" s="580">
        <v>29.3</v>
      </c>
      <c r="F169" s="580">
        <v>148</v>
      </c>
      <c r="G169" s="56">
        <v>58930</v>
      </c>
      <c r="H169" s="211">
        <v>13405.25</v>
      </c>
      <c r="I169" s="211">
        <f>SUM((G169-H169)/123)*23</f>
        <v>8512.7581300813017</v>
      </c>
    </row>
    <row r="170" spans="1:9">
      <c r="A170" t="s">
        <v>3420</v>
      </c>
      <c r="B170" t="s">
        <v>2236</v>
      </c>
      <c r="C170" s="56">
        <v>147</v>
      </c>
      <c r="D170" s="56">
        <v>200</v>
      </c>
      <c r="E170" s="580">
        <v>36</v>
      </c>
      <c r="F170" s="580">
        <v>172</v>
      </c>
      <c r="G170" s="56">
        <v>70245</v>
      </c>
      <c r="H170" s="211">
        <v>22307.174999999999</v>
      </c>
      <c r="I170" s="211">
        <f>SUM((G170-H170)/123)*23</f>
        <v>8963.9835365853651</v>
      </c>
    </row>
    <row r="171" spans="1:9">
      <c r="C171" s="56"/>
      <c r="D171" s="56"/>
      <c r="E171" s="580"/>
      <c r="F171" s="580"/>
      <c r="G171" s="56"/>
      <c r="H171" s="211"/>
      <c r="I171" s="211"/>
    </row>
    <row r="172" spans="1:9">
      <c r="A172" t="s">
        <v>3421</v>
      </c>
      <c r="B172" t="s">
        <v>2045</v>
      </c>
      <c r="C172" s="56">
        <v>110</v>
      </c>
      <c r="D172" s="56">
        <v>150</v>
      </c>
      <c r="E172" s="580">
        <v>26.3</v>
      </c>
      <c r="F172" s="580">
        <v>157</v>
      </c>
      <c r="G172" s="56">
        <v>55715</v>
      </c>
      <c r="H172" s="211">
        <v>15174.05</v>
      </c>
      <c r="I172" s="211">
        <f>SUM((G172-H172)/123)*23</f>
        <v>7580.8280487804868</v>
      </c>
    </row>
    <row r="173" spans="1:9">
      <c r="A173" t="s">
        <v>3422</v>
      </c>
      <c r="B173" t="s">
        <v>2046</v>
      </c>
      <c r="C173" s="56">
        <v>110</v>
      </c>
      <c r="D173" s="56">
        <v>150</v>
      </c>
      <c r="E173" s="580">
        <v>14.5</v>
      </c>
      <c r="F173" s="580">
        <v>162</v>
      </c>
      <c r="G173" s="56">
        <v>57880</v>
      </c>
      <c r="H173" s="211">
        <v>15699.599999999999</v>
      </c>
      <c r="I173" s="211">
        <f>SUM((G173-H173)/123)*23</f>
        <v>7887.3918699186997</v>
      </c>
    </row>
    <row r="174" spans="1:9">
      <c r="A174" t="s">
        <v>3423</v>
      </c>
      <c r="B174" t="s">
        <v>2047</v>
      </c>
      <c r="C174" s="56">
        <v>110</v>
      </c>
      <c r="D174" s="56">
        <v>150</v>
      </c>
      <c r="E174" s="580">
        <v>48</v>
      </c>
      <c r="F174" s="580">
        <v>146</v>
      </c>
      <c r="G174" s="56">
        <v>55830</v>
      </c>
      <c r="H174" s="211">
        <v>12881.75</v>
      </c>
      <c r="I174" s="211">
        <f>SUM((G174-H174)/123)*23</f>
        <v>8030.9735772357726</v>
      </c>
    </row>
    <row r="175" spans="1:9">
      <c r="A175" t="s">
        <v>3424</v>
      </c>
      <c r="B175" t="s">
        <v>2048</v>
      </c>
      <c r="C175" s="56">
        <v>110</v>
      </c>
      <c r="D175" s="56">
        <v>150</v>
      </c>
      <c r="E175" s="580">
        <v>29.3</v>
      </c>
      <c r="F175" s="580">
        <v>147</v>
      </c>
      <c r="G175" s="56">
        <v>57515</v>
      </c>
      <c r="H175" s="211">
        <v>13086.875</v>
      </c>
      <c r="I175" s="211">
        <f>SUM((G175-H175)/123)*23</f>
        <v>8307.6981707317063</v>
      </c>
    </row>
    <row r="176" spans="1:9">
      <c r="A176" t="s">
        <v>3425</v>
      </c>
      <c r="B176" t="s">
        <v>2049</v>
      </c>
      <c r="C176" s="56">
        <v>147</v>
      </c>
      <c r="D176" s="56">
        <v>200</v>
      </c>
      <c r="E176" s="580">
        <v>36</v>
      </c>
      <c r="F176" s="580">
        <v>173</v>
      </c>
      <c r="G176" s="56">
        <v>68560</v>
      </c>
      <c r="H176" s="211">
        <v>21776.399999999998</v>
      </c>
      <c r="I176" s="211">
        <f>SUM((G176-H176)/123)*23</f>
        <v>8748.152845528457</v>
      </c>
    </row>
    <row r="177" spans="1:9">
      <c r="C177" s="56"/>
      <c r="D177" s="56"/>
      <c r="E177" s="580"/>
      <c r="F177" s="580"/>
      <c r="G177" s="56"/>
      <c r="H177" s="211"/>
      <c r="I177" s="211"/>
    </row>
    <row r="178" spans="1:9">
      <c r="A178" t="s">
        <v>3426</v>
      </c>
      <c r="B178" t="s">
        <v>2050</v>
      </c>
      <c r="C178" s="56">
        <v>110</v>
      </c>
      <c r="D178" s="56">
        <v>150</v>
      </c>
      <c r="E178" s="580">
        <v>26.3</v>
      </c>
      <c r="F178" s="580">
        <v>158</v>
      </c>
      <c r="G178" s="56">
        <v>58785</v>
      </c>
      <c r="H178" s="211">
        <v>16002.949999999999</v>
      </c>
      <c r="I178" s="211">
        <f>SUM((G178-H178)/123)*23</f>
        <v>7999.8955284552858</v>
      </c>
    </row>
    <row r="179" spans="1:9">
      <c r="A179" t="s">
        <v>3427</v>
      </c>
      <c r="B179" t="s">
        <v>2051</v>
      </c>
      <c r="C179" s="56">
        <v>110</v>
      </c>
      <c r="D179" s="56">
        <v>150</v>
      </c>
      <c r="E179" s="580">
        <v>14.5</v>
      </c>
      <c r="F179" s="580">
        <v>163</v>
      </c>
      <c r="G179" s="56">
        <v>60945</v>
      </c>
      <c r="H179" s="211">
        <v>16527.149999999998</v>
      </c>
      <c r="I179" s="211">
        <f>SUM((G179-H179)/123)*23</f>
        <v>8305.776829268294</v>
      </c>
    </row>
    <row r="180" spans="1:9">
      <c r="A180" t="s">
        <v>3428</v>
      </c>
      <c r="B180" t="s">
        <v>2052</v>
      </c>
      <c r="C180" s="56">
        <v>110</v>
      </c>
      <c r="D180" s="56">
        <v>150</v>
      </c>
      <c r="E180" s="580">
        <v>48</v>
      </c>
      <c r="F180" s="580">
        <v>148</v>
      </c>
      <c r="G180" s="56">
        <v>58720</v>
      </c>
      <c r="H180" s="211">
        <v>13532</v>
      </c>
      <c r="I180" s="211">
        <f>SUM((G180-H180)/123)*23</f>
        <v>8449.7886178861791</v>
      </c>
    </row>
    <row r="181" spans="1:9">
      <c r="A181" t="s">
        <v>3429</v>
      </c>
      <c r="B181" t="s">
        <v>2053</v>
      </c>
      <c r="C181" s="56">
        <v>110</v>
      </c>
      <c r="D181" s="56">
        <v>150</v>
      </c>
      <c r="E181" s="580">
        <v>29.3</v>
      </c>
      <c r="F181" s="580">
        <v>149</v>
      </c>
      <c r="G181" s="56">
        <v>60405</v>
      </c>
      <c r="H181" s="211">
        <v>13737.125</v>
      </c>
      <c r="I181" s="211">
        <f>SUM((G181-H181)/123)*23</f>
        <v>8726.5132113821146</v>
      </c>
    </row>
    <row r="182" spans="1:9" ht="13.5" thickBot="1">
      <c r="A182" t="s">
        <v>3430</v>
      </c>
      <c r="B182" t="s">
        <v>2054</v>
      </c>
      <c r="C182" s="56">
        <v>147</v>
      </c>
      <c r="D182" s="56">
        <v>200</v>
      </c>
      <c r="E182" s="615">
        <v>36</v>
      </c>
      <c r="F182" s="615">
        <v>175</v>
      </c>
      <c r="G182" s="56">
        <v>71830</v>
      </c>
      <c r="H182" s="211">
        <v>22806.449999999997</v>
      </c>
      <c r="I182" s="211">
        <f>SUM((G182-H182)/123)*23</f>
        <v>9167.0052845528462</v>
      </c>
    </row>
    <row r="183" spans="1:9" ht="13.5" thickBot="1">
      <c r="A183" s="581" t="s">
        <v>2055</v>
      </c>
      <c r="B183" s="582"/>
      <c r="C183" s="583"/>
      <c r="D183" s="583"/>
      <c r="E183" s="583"/>
      <c r="F183" s="583"/>
      <c r="G183" s="584"/>
      <c r="H183" s="584"/>
      <c r="I183" s="584"/>
    </row>
    <row r="184" spans="1:9">
      <c r="A184" t="s">
        <v>2056</v>
      </c>
      <c r="B184" t="s">
        <v>2057</v>
      </c>
      <c r="C184" s="56">
        <v>110</v>
      </c>
      <c r="D184" s="56">
        <v>150</v>
      </c>
      <c r="E184" s="592" t="s">
        <v>95</v>
      </c>
      <c r="F184" s="593">
        <v>144</v>
      </c>
      <c r="G184" s="56">
        <v>45550</v>
      </c>
      <c r="H184" s="211">
        <v>5452.335</v>
      </c>
      <c r="I184" s="211">
        <f>SUM((G184-H184)/123)*23</f>
        <v>7497.9373577235774</v>
      </c>
    </row>
    <row r="185" spans="1:9">
      <c r="A185" t="s">
        <v>3431</v>
      </c>
      <c r="B185" t="s">
        <v>2059</v>
      </c>
      <c r="C185" s="212">
        <v>110</v>
      </c>
      <c r="D185" s="212">
        <v>150</v>
      </c>
      <c r="E185" s="616" t="s">
        <v>95</v>
      </c>
      <c r="F185" s="616">
        <v>144</v>
      </c>
      <c r="G185" s="56">
        <v>47925</v>
      </c>
      <c r="H185" s="211">
        <v>5736.6225000000004</v>
      </c>
      <c r="I185" s="211">
        <f>SUM((G185-H185)/123)*23</f>
        <v>7888.8835975609754</v>
      </c>
    </row>
    <row r="186" spans="1:9">
      <c r="E186" s="616"/>
      <c r="F186" s="616"/>
      <c r="G186" s="56"/>
      <c r="H186" s="211"/>
      <c r="I186" s="211"/>
    </row>
    <row r="187" spans="1:9">
      <c r="A187" t="s">
        <v>2056</v>
      </c>
      <c r="B187" t="s">
        <v>2060</v>
      </c>
      <c r="C187" s="212">
        <v>110</v>
      </c>
      <c r="D187" s="212">
        <v>150</v>
      </c>
      <c r="E187" s="616" t="s">
        <v>95</v>
      </c>
      <c r="F187" s="616">
        <v>144</v>
      </c>
      <c r="G187" s="56">
        <v>46605</v>
      </c>
      <c r="H187" s="211">
        <v>5578.6185000000005</v>
      </c>
      <c r="I187" s="211">
        <f t="shared" ref="I187:I188" si="24">SUM((G187-H187)/123)*23</f>
        <v>7671.5997926829268</v>
      </c>
    </row>
    <row r="188" spans="1:9" ht="13.5" thickBot="1">
      <c r="A188" t="s">
        <v>2058</v>
      </c>
      <c r="B188" t="s">
        <v>2061</v>
      </c>
      <c r="C188" s="212">
        <v>110</v>
      </c>
      <c r="D188" s="212">
        <v>150</v>
      </c>
      <c r="E188" s="617" t="s">
        <v>95</v>
      </c>
      <c r="F188" s="617">
        <v>144</v>
      </c>
      <c r="G188" s="56">
        <v>48980</v>
      </c>
      <c r="H188" s="211">
        <v>5862.9059999999999</v>
      </c>
      <c r="I188" s="211">
        <f t="shared" si="24"/>
        <v>8062.5460325203258</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1">
    <cfRule type="duplicateValues" dxfId="6" priority="6"/>
  </conditionalFormatting>
  <conditionalFormatting sqref="A29">
    <cfRule type="duplicateValues" dxfId="5" priority="5"/>
  </conditionalFormatting>
  <conditionalFormatting sqref="A49">
    <cfRule type="duplicateValues" dxfId="4" priority="4"/>
  </conditionalFormatting>
  <conditionalFormatting sqref="A189:A1048576 A2:A7">
    <cfRule type="duplicateValues" dxfId="3" priority="7"/>
  </conditionalFormatting>
  <conditionalFormatting sqref="E143">
    <cfRule type="cellIs" dxfId="2" priority="3" operator="equal">
      <formula>"TBC"</formula>
    </cfRule>
  </conditionalFormatting>
  <conditionalFormatting sqref="E149">
    <cfRule type="cellIs" dxfId="1" priority="2" operator="equal">
      <formula>"TBC"</formula>
    </cfRule>
  </conditionalFormatting>
  <conditionalFormatting sqref="E186">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8" customWidth="1"/>
    <col min="5" max="16384" width="9.140625" style="10"/>
  </cols>
  <sheetData>
    <row r="1" spans="1:4" s="6" customFormat="1" ht="12.75" customHeight="1">
      <c r="A1" s="16" t="s">
        <v>17</v>
      </c>
      <c r="B1" s="16"/>
      <c r="C1" s="17"/>
      <c r="D1" s="168"/>
    </row>
    <row r="2" spans="1:4" s="109" customFormat="1" ht="12.75" customHeight="1">
      <c r="A2" s="1" t="s">
        <v>929</v>
      </c>
      <c r="B2" s="1"/>
      <c r="C2"/>
      <c r="D2" s="168"/>
    </row>
    <row r="3" spans="1:4" s="109" customFormat="1" ht="12.75" customHeight="1">
      <c r="A3" s="1"/>
      <c r="B3" s="1"/>
      <c r="C3"/>
      <c r="D3" s="168"/>
    </row>
    <row r="4" spans="1:4" customFormat="1">
      <c r="A4" s="7"/>
      <c r="B4" s="7"/>
      <c r="C4" s="11"/>
      <c r="D4" s="168"/>
    </row>
    <row r="5" spans="1:4">
      <c r="A5" s="164"/>
      <c r="B5" s="164"/>
      <c r="C5" s="165"/>
    </row>
    <row r="6" spans="1:4">
      <c r="A6" s="166" t="s">
        <v>18</v>
      </c>
      <c r="B6" s="166" t="s">
        <v>11</v>
      </c>
      <c r="C6" s="472" t="s">
        <v>19</v>
      </c>
      <c r="D6" s="10"/>
    </row>
    <row r="7" spans="1:4">
      <c r="A7" s="167" t="s">
        <v>2237</v>
      </c>
      <c r="B7" s="3" t="s">
        <v>1928</v>
      </c>
      <c r="C7" s="439">
        <v>19820</v>
      </c>
      <c r="D7" s="10"/>
    </row>
    <row r="8" spans="1:4">
      <c r="A8" s="166"/>
      <c r="B8" s="3" t="s">
        <v>1929</v>
      </c>
      <c r="C8" s="439">
        <v>21020</v>
      </c>
      <c r="D8" s="10"/>
    </row>
    <row r="9" spans="1:4">
      <c r="A9" s="166"/>
      <c r="B9" s="3" t="s">
        <v>1930</v>
      </c>
      <c r="C9" s="439">
        <v>23020</v>
      </c>
      <c r="D9" s="10"/>
    </row>
    <row r="10" spans="1:4">
      <c r="A10" s="166"/>
      <c r="B10" s="3" t="s">
        <v>1931</v>
      </c>
      <c r="C10" s="439">
        <v>22620</v>
      </c>
      <c r="D10" s="10"/>
    </row>
    <row r="11" spans="1:4">
      <c r="A11" s="166"/>
      <c r="B11" s="3" t="s">
        <v>1932</v>
      </c>
      <c r="C11" s="439">
        <v>24020</v>
      </c>
      <c r="D11" s="10"/>
    </row>
    <row r="12" spans="1:4">
      <c r="A12" s="166"/>
      <c r="B12" s="3" t="s">
        <v>1933</v>
      </c>
      <c r="C12" s="439">
        <v>26420</v>
      </c>
      <c r="D12" s="10"/>
    </row>
    <row r="13" spans="1:4">
      <c r="A13" s="166"/>
      <c r="B13" s="3" t="s">
        <v>2238</v>
      </c>
      <c r="C13" s="439">
        <v>25690</v>
      </c>
      <c r="D13" s="10"/>
    </row>
    <row r="14" spans="1:4">
      <c r="A14" s="167"/>
      <c r="B14" s="3" t="s">
        <v>2239</v>
      </c>
      <c r="C14" s="439">
        <v>28290</v>
      </c>
      <c r="D14" s="10"/>
    </row>
    <row r="15" spans="1:4">
      <c r="A15" s="167"/>
      <c r="B15"/>
      <c r="C15"/>
      <c r="D15" s="10"/>
    </row>
    <row r="16" spans="1:4" ht="12.75" customHeight="1">
      <c r="A16" s="167" t="s">
        <v>931</v>
      </c>
      <c r="B16" s="3" t="s">
        <v>932</v>
      </c>
      <c r="C16" s="439">
        <v>23540</v>
      </c>
      <c r="D16" s="10"/>
    </row>
    <row r="17" spans="1:4" ht="12.75" customHeight="1">
      <c r="A17" s="167"/>
      <c r="B17" s="3" t="s">
        <v>933</v>
      </c>
      <c r="C17" s="439">
        <v>25065</v>
      </c>
      <c r="D17" s="10"/>
    </row>
    <row r="18" spans="1:4" ht="12.75" customHeight="1">
      <c r="A18" s="169"/>
      <c r="B18" s="3" t="s">
        <v>1097</v>
      </c>
      <c r="C18" s="439">
        <v>25590</v>
      </c>
      <c r="D18" s="10"/>
    </row>
    <row r="19" spans="1:4" ht="12.75" customHeight="1">
      <c r="A19" s="169"/>
      <c r="B19" s="3" t="s">
        <v>1098</v>
      </c>
      <c r="C19" s="439">
        <v>28720</v>
      </c>
      <c r="D19" s="10"/>
    </row>
    <row r="20" spans="1:4" ht="12.75" customHeight="1">
      <c r="A20" s="169"/>
      <c r="B20" s="3" t="s">
        <v>934</v>
      </c>
      <c r="C20" s="439">
        <v>27360</v>
      </c>
      <c r="D20" s="10"/>
    </row>
    <row r="21" spans="1:4" ht="12.75" customHeight="1">
      <c r="A21" s="9"/>
      <c r="B21" s="3" t="s">
        <v>1099</v>
      </c>
      <c r="C21" s="439">
        <v>27890</v>
      </c>
      <c r="D21" s="10"/>
    </row>
    <row r="22" spans="1:4" ht="12.75" customHeight="1">
      <c r="A22" s="9"/>
      <c r="B22" s="3" t="s">
        <v>1100</v>
      </c>
      <c r="C22" s="439">
        <v>31445</v>
      </c>
      <c r="D22" s="10"/>
    </row>
    <row r="23" spans="1:4" ht="12.75" customHeight="1">
      <c r="A23" s="9"/>
      <c r="B23" s="168"/>
      <c r="C23"/>
      <c r="D23" s="10"/>
    </row>
    <row r="24" spans="1:4" ht="12.75" customHeight="1">
      <c r="A24" s="9" t="s">
        <v>935</v>
      </c>
      <c r="B24" s="109" t="s">
        <v>936</v>
      </c>
      <c r="C24" s="439">
        <v>25470</v>
      </c>
      <c r="D24" s="10"/>
    </row>
    <row r="25" spans="1:4" ht="12.75" customHeight="1">
      <c r="A25" s="9"/>
      <c r="B25" s="109" t="s">
        <v>937</v>
      </c>
      <c r="C25" s="439">
        <v>27065</v>
      </c>
      <c r="D25" s="10"/>
    </row>
    <row r="26" spans="1:4" ht="12.75" customHeight="1">
      <c r="A26" s="9"/>
      <c r="B26" s="109" t="s">
        <v>1101</v>
      </c>
      <c r="C26" s="439">
        <v>27395</v>
      </c>
      <c r="D26" s="10"/>
    </row>
    <row r="27" spans="1:4" ht="12.75" customHeight="1">
      <c r="A27" s="9"/>
      <c r="B27" s="109" t="s">
        <v>1102</v>
      </c>
      <c r="C27" s="439">
        <v>30535</v>
      </c>
      <c r="D27" s="10"/>
    </row>
    <row r="28" spans="1:4" ht="12.75" customHeight="1">
      <c r="A28" s="169"/>
      <c r="B28" s="109" t="s">
        <v>938</v>
      </c>
      <c r="C28" s="439">
        <v>29395</v>
      </c>
      <c r="D28" s="10"/>
    </row>
    <row r="29" spans="1:4" ht="12.75" customHeight="1">
      <c r="A29" s="169"/>
      <c r="B29" s="3" t="s">
        <v>1103</v>
      </c>
      <c r="C29" s="439">
        <v>29700</v>
      </c>
      <c r="D29" s="10"/>
    </row>
    <row r="30" spans="1:4" ht="12.75" customHeight="1">
      <c r="A30" s="169"/>
      <c r="B30" s="3" t="s">
        <v>1104</v>
      </c>
      <c r="C30" s="439">
        <v>32895</v>
      </c>
      <c r="D30" s="10"/>
    </row>
    <row r="31" spans="1:4" ht="12.75" customHeight="1">
      <c r="A31" s="169"/>
      <c r="B31" s="3"/>
      <c r="C31"/>
      <c r="D31" s="10"/>
    </row>
    <row r="32" spans="1:4" ht="12.75" customHeight="1">
      <c r="A32" s="169" t="s">
        <v>939</v>
      </c>
      <c r="B32" s="10" t="s">
        <v>1105</v>
      </c>
      <c r="C32" s="118">
        <v>28795</v>
      </c>
      <c r="D32" s="10"/>
    </row>
    <row r="33" spans="1:4" ht="12.75" customHeight="1">
      <c r="A33" s="169"/>
      <c r="B33" s="10" t="s">
        <v>1106</v>
      </c>
      <c r="C33" s="118">
        <v>31380</v>
      </c>
      <c r="D33" s="10"/>
    </row>
    <row r="34" spans="1:4" ht="12.75" customHeight="1">
      <c r="A34" s="9"/>
      <c r="B34" s="10" t="s">
        <v>1107</v>
      </c>
      <c r="C34" s="118">
        <v>31350</v>
      </c>
      <c r="D34" s="10"/>
    </row>
    <row r="35" spans="1:4" ht="12.75" customHeight="1">
      <c r="A35" s="169"/>
      <c r="B35" s="10" t="s">
        <v>1108</v>
      </c>
      <c r="C35" s="118">
        <v>34025</v>
      </c>
      <c r="D35" s="10"/>
    </row>
    <row r="36" spans="1:4" ht="12.75" customHeight="1">
      <c r="A36" s="169"/>
      <c r="B36" s="10" t="s">
        <v>940</v>
      </c>
      <c r="C36" s="118">
        <v>33325</v>
      </c>
      <c r="D36" s="10"/>
    </row>
    <row r="37" spans="1:4" ht="12.75" customHeight="1">
      <c r="A37" s="169"/>
      <c r="B37" s="10" t="s">
        <v>595</v>
      </c>
      <c r="C37" s="118">
        <v>36375</v>
      </c>
      <c r="D37" s="10"/>
    </row>
    <row r="38" spans="1:4" ht="12.75" customHeight="1">
      <c r="A38" s="169"/>
      <c r="B38" s="10" t="s">
        <v>1109</v>
      </c>
      <c r="C38" s="118">
        <v>31415</v>
      </c>
      <c r="D38" s="10"/>
    </row>
    <row r="39" spans="1:4" ht="12.75" customHeight="1">
      <c r="A39" s="169"/>
      <c r="B39" s="10" t="s">
        <v>1110</v>
      </c>
      <c r="C39" s="118">
        <v>34030</v>
      </c>
      <c r="D39" s="10"/>
    </row>
    <row r="40" spans="1:4" ht="12.75" customHeight="1">
      <c r="A40" s="169"/>
      <c r="B40" s="10" t="s">
        <v>597</v>
      </c>
      <c r="C40" s="118">
        <v>34430</v>
      </c>
      <c r="D40" s="10"/>
    </row>
    <row r="41" spans="1:4" ht="12.75" customHeight="1">
      <c r="A41" s="164"/>
      <c r="B41" s="10" t="s">
        <v>596</v>
      </c>
      <c r="C41" s="118">
        <v>37370</v>
      </c>
      <c r="D41" s="10"/>
    </row>
    <row r="42" spans="1:4" ht="12.75" customHeight="1">
      <c r="A42" s="164"/>
      <c r="B42" s="10" t="s">
        <v>1215</v>
      </c>
      <c r="C42" s="118">
        <v>44565</v>
      </c>
      <c r="D42" s="10"/>
    </row>
    <row r="43" spans="1:4" ht="12.75" customHeight="1">
      <c r="A43" s="164"/>
      <c r="B43" s="10" t="s">
        <v>1111</v>
      </c>
      <c r="C43" s="118">
        <v>33945</v>
      </c>
      <c r="D43" s="10"/>
    </row>
    <row r="44" spans="1:4" ht="12.75" customHeight="1">
      <c r="A44" s="164"/>
      <c r="B44" s="10" t="s">
        <v>1112</v>
      </c>
      <c r="C44" s="118">
        <v>36335</v>
      </c>
      <c r="D44" s="10"/>
    </row>
    <row r="45" spans="1:4">
      <c r="A45" s="164"/>
      <c r="B45" s="10" t="s">
        <v>941</v>
      </c>
      <c r="C45" s="118">
        <v>36270</v>
      </c>
      <c r="D45" s="10"/>
    </row>
    <row r="46" spans="1:4">
      <c r="A46" s="164"/>
      <c r="B46" s="10" t="s">
        <v>598</v>
      </c>
      <c r="C46" s="118">
        <v>39055</v>
      </c>
      <c r="D46" s="10"/>
    </row>
    <row r="47" spans="1:4">
      <c r="A47" s="9"/>
      <c r="B47" s="10" t="s">
        <v>1216</v>
      </c>
      <c r="C47" s="118">
        <v>47955</v>
      </c>
      <c r="D47" s="10"/>
    </row>
    <row r="48" spans="1:4">
      <c r="A48" s="9"/>
      <c r="B48" s="10" t="s">
        <v>599</v>
      </c>
      <c r="C48" s="118">
        <v>51080</v>
      </c>
      <c r="D48" s="10"/>
    </row>
    <row r="49" spans="1:4">
      <c r="A49" s="9"/>
      <c r="B49" s="10" t="s">
        <v>1113</v>
      </c>
      <c r="C49" s="118">
        <v>46395</v>
      </c>
      <c r="D49" s="10"/>
    </row>
    <row r="50" spans="1:4">
      <c r="A50" s="9"/>
      <c r="B50" s="168"/>
      <c r="C50"/>
      <c r="D50" s="10"/>
    </row>
    <row r="51" spans="1:4">
      <c r="A51" s="9" t="s">
        <v>600</v>
      </c>
      <c r="B51" s="10" t="s">
        <v>1114</v>
      </c>
      <c r="C51" s="118">
        <v>30320</v>
      </c>
      <c r="D51" s="10"/>
    </row>
    <row r="52" spans="1:4">
      <c r="A52" s="9"/>
      <c r="B52" s="10" t="s">
        <v>1115</v>
      </c>
      <c r="C52" s="118">
        <v>33165</v>
      </c>
      <c r="D52" s="10"/>
    </row>
    <row r="53" spans="1:4">
      <c r="A53" s="9"/>
      <c r="B53" s="10" t="s">
        <v>1116</v>
      </c>
      <c r="C53" s="118">
        <v>33085</v>
      </c>
      <c r="D53" s="10"/>
    </row>
    <row r="54" spans="1:4" ht="12.75" customHeight="1">
      <c r="A54" s="9"/>
      <c r="B54" s="10" t="s">
        <v>1117</v>
      </c>
      <c r="C54" s="118">
        <v>35470</v>
      </c>
      <c r="D54" s="10"/>
    </row>
    <row r="55" spans="1:4">
      <c r="A55" s="9"/>
      <c r="B55" s="10" t="s">
        <v>942</v>
      </c>
      <c r="C55" s="118">
        <v>35410</v>
      </c>
      <c r="D55" s="10"/>
    </row>
    <row r="56" spans="1:4">
      <c r="A56" s="9"/>
      <c r="B56" s="10" t="s">
        <v>601</v>
      </c>
      <c r="C56" s="118">
        <v>38180</v>
      </c>
      <c r="D56" s="10"/>
    </row>
    <row r="57" spans="1:4">
      <c r="A57" s="9"/>
      <c r="B57" s="10" t="s">
        <v>1118</v>
      </c>
      <c r="C57" s="118">
        <v>32950</v>
      </c>
      <c r="D57" s="10"/>
    </row>
    <row r="58" spans="1:4">
      <c r="A58" s="9"/>
      <c r="B58" s="10" t="s">
        <v>1119</v>
      </c>
      <c r="C58" s="118">
        <v>35830</v>
      </c>
      <c r="D58" s="10"/>
    </row>
    <row r="59" spans="1:4">
      <c r="A59" s="9"/>
      <c r="B59" s="10" t="s">
        <v>603</v>
      </c>
      <c r="C59" s="118">
        <v>36600</v>
      </c>
      <c r="D59" s="10"/>
    </row>
    <row r="60" spans="1:4">
      <c r="A60" s="9"/>
      <c r="B60" s="10" t="s">
        <v>602</v>
      </c>
      <c r="C60" s="118">
        <v>38920</v>
      </c>
      <c r="D60" s="10"/>
    </row>
    <row r="61" spans="1:4">
      <c r="A61" s="9"/>
      <c r="B61" s="10" t="s">
        <v>1217</v>
      </c>
      <c r="C61" s="118">
        <v>46105</v>
      </c>
      <c r="D61" s="10"/>
    </row>
    <row r="62" spans="1:4">
      <c r="A62" s="9"/>
      <c r="B62" s="10" t="s">
        <v>1120</v>
      </c>
      <c r="C62" s="118">
        <v>35715</v>
      </c>
      <c r="D62" s="10"/>
    </row>
    <row r="63" spans="1:4">
      <c r="A63" s="9"/>
      <c r="B63" s="10" t="s">
        <v>1121</v>
      </c>
      <c r="C63" s="118">
        <v>38145</v>
      </c>
      <c r="D63" s="10"/>
    </row>
    <row r="64" spans="1:4">
      <c r="A64" s="9"/>
      <c r="B64" s="10" t="s">
        <v>943</v>
      </c>
      <c r="C64" s="118">
        <v>38065</v>
      </c>
      <c r="D64" s="10"/>
    </row>
    <row r="65" spans="1:4">
      <c r="A65" s="169"/>
      <c r="B65" s="10" t="s">
        <v>604</v>
      </c>
      <c r="C65" s="118">
        <v>40505</v>
      </c>
      <c r="D65" s="10"/>
    </row>
    <row r="66" spans="1:4">
      <c r="A66" s="9"/>
      <c r="B66" s="10" t="s">
        <v>1218</v>
      </c>
      <c r="C66" s="118">
        <v>49385</v>
      </c>
      <c r="D66" s="10"/>
    </row>
    <row r="67" spans="1:4" ht="12.75" customHeight="1">
      <c r="A67" s="9"/>
      <c r="B67" s="10" t="s">
        <v>605</v>
      </c>
      <c r="C67" s="118">
        <v>52730</v>
      </c>
      <c r="D67" s="10"/>
    </row>
    <row r="68" spans="1:4" ht="12.75" customHeight="1">
      <c r="A68" s="9"/>
      <c r="B68" s="10" t="s">
        <v>1122</v>
      </c>
      <c r="C68" s="118">
        <v>47965</v>
      </c>
      <c r="D68" s="10"/>
    </row>
    <row r="69" spans="1:4" ht="12.75" customHeight="1">
      <c r="A69" s="9"/>
      <c r="B69" s="3"/>
      <c r="C69"/>
      <c r="D69" s="10"/>
    </row>
    <row r="70" spans="1:4" ht="12.75" customHeight="1">
      <c r="A70" s="167" t="s">
        <v>944</v>
      </c>
      <c r="B70" s="10" t="s">
        <v>606</v>
      </c>
      <c r="C70" s="439">
        <v>38220</v>
      </c>
      <c r="D70" s="10"/>
    </row>
    <row r="71" spans="1:4" ht="12.75" customHeight="1">
      <c r="A71" s="9"/>
      <c r="B71" s="10" t="s">
        <v>945</v>
      </c>
      <c r="C71" s="439">
        <v>41115</v>
      </c>
      <c r="D71" s="10"/>
    </row>
    <row r="72" spans="1:4" ht="12.75" customHeight="1">
      <c r="A72" s="9"/>
      <c r="B72" s="10" t="s">
        <v>607</v>
      </c>
      <c r="C72" s="439">
        <v>43900</v>
      </c>
      <c r="D72" s="10"/>
    </row>
    <row r="73" spans="1:4" ht="12.75" customHeight="1">
      <c r="A73" s="169"/>
      <c r="B73" s="10" t="s">
        <v>611</v>
      </c>
      <c r="C73" s="439">
        <v>42825</v>
      </c>
      <c r="D73" s="10"/>
    </row>
    <row r="74" spans="1:4" ht="12.75" customHeight="1">
      <c r="A74" s="169"/>
      <c r="B74" s="10" t="s">
        <v>610</v>
      </c>
      <c r="C74" s="439">
        <v>46950</v>
      </c>
      <c r="D74" s="10"/>
    </row>
    <row r="75" spans="1:4" ht="12.75" customHeight="1">
      <c r="A75" s="169"/>
      <c r="B75" s="10" t="s">
        <v>947</v>
      </c>
      <c r="C75" s="439">
        <v>45285</v>
      </c>
      <c r="D75" s="10"/>
    </row>
    <row r="76" spans="1:4" ht="12.75" customHeight="1">
      <c r="A76" s="169"/>
      <c r="B76" s="10" t="s">
        <v>612</v>
      </c>
      <c r="C76" s="439">
        <v>48170</v>
      </c>
      <c r="D76" s="10"/>
    </row>
    <row r="77" spans="1:4" ht="12.75" customHeight="1">
      <c r="A77" s="169"/>
      <c r="B77" s="10" t="s">
        <v>608</v>
      </c>
      <c r="C77" s="439">
        <v>46485</v>
      </c>
      <c r="D77" s="10"/>
    </row>
    <row r="78" spans="1:4">
      <c r="A78" s="164"/>
      <c r="B78" s="10" t="s">
        <v>1219</v>
      </c>
      <c r="C78" s="439">
        <v>50365</v>
      </c>
      <c r="D78" s="10"/>
    </row>
    <row r="79" spans="1:4">
      <c r="A79" s="164"/>
      <c r="B79" s="10" t="s">
        <v>946</v>
      </c>
      <c r="C79" s="439">
        <v>47485</v>
      </c>
      <c r="D79" s="10"/>
    </row>
    <row r="80" spans="1:4">
      <c r="A80" s="164"/>
      <c r="B80" s="10" t="s">
        <v>609</v>
      </c>
      <c r="C80" s="439">
        <v>50395</v>
      </c>
      <c r="D80" s="10"/>
    </row>
    <row r="81" spans="1:4">
      <c r="A81" s="164"/>
      <c r="B81" s="10" t="s">
        <v>613</v>
      </c>
      <c r="C81" s="439">
        <v>52995</v>
      </c>
      <c r="D81" s="10"/>
    </row>
    <row r="82" spans="1:4">
      <c r="A82" s="164"/>
      <c r="B82" s="10" t="s">
        <v>948</v>
      </c>
      <c r="C82" s="439">
        <v>49760</v>
      </c>
      <c r="D82" s="10"/>
    </row>
    <row r="83" spans="1:4">
      <c r="A83" s="164"/>
      <c r="B83" s="10" t="s">
        <v>614</v>
      </c>
      <c r="C83" s="439">
        <v>52690</v>
      </c>
      <c r="D83" s="10"/>
    </row>
    <row r="84" spans="1:4">
      <c r="A84" s="164"/>
      <c r="B84"/>
      <c r="C84"/>
      <c r="D84" s="10"/>
    </row>
    <row r="85" spans="1:4">
      <c r="A85" s="164" t="s">
        <v>615</v>
      </c>
      <c r="B85" s="10" t="s">
        <v>616</v>
      </c>
      <c r="C85" s="439">
        <v>40495</v>
      </c>
      <c r="D85" s="10"/>
    </row>
    <row r="86" spans="1:4">
      <c r="A86" s="9"/>
      <c r="B86" s="10" t="s">
        <v>618</v>
      </c>
      <c r="C86" s="439">
        <v>42535</v>
      </c>
      <c r="D86" s="10"/>
    </row>
    <row r="87" spans="1:4">
      <c r="A87" s="164"/>
      <c r="B87" s="10" t="s">
        <v>617</v>
      </c>
      <c r="C87" s="439">
        <v>45805</v>
      </c>
      <c r="D87" s="10"/>
    </row>
    <row r="88" spans="1:4">
      <c r="A88" s="164"/>
      <c r="B88" s="10" t="s">
        <v>620</v>
      </c>
      <c r="C88" s="439">
        <v>44135</v>
      </c>
      <c r="D88" s="10"/>
    </row>
    <row r="89" spans="1:4">
      <c r="A89" s="164"/>
      <c r="B89" s="10" t="s">
        <v>619</v>
      </c>
      <c r="C89" s="439">
        <v>49895</v>
      </c>
      <c r="D89" s="10"/>
    </row>
    <row r="90" spans="1:4">
      <c r="A90" s="164"/>
      <c r="B90" s="10" t="s">
        <v>622</v>
      </c>
      <c r="C90" s="439">
        <v>47210</v>
      </c>
      <c r="D90" s="10"/>
    </row>
    <row r="91" spans="1:4">
      <c r="A91" s="164"/>
      <c r="B91" s="10" t="s">
        <v>621</v>
      </c>
      <c r="C91" s="439">
        <v>50115</v>
      </c>
      <c r="D91" s="10"/>
    </row>
    <row r="92" spans="1:4">
      <c r="A92" s="164"/>
      <c r="B92" s="10" t="s">
        <v>624</v>
      </c>
      <c r="C92" s="439">
        <v>49450</v>
      </c>
      <c r="D92" s="10"/>
    </row>
    <row r="93" spans="1:4">
      <c r="A93" s="164"/>
      <c r="B93" s="10" t="s">
        <v>623</v>
      </c>
      <c r="C93" s="439">
        <v>53530</v>
      </c>
      <c r="D93" s="10"/>
    </row>
    <row r="94" spans="1:4">
      <c r="A94" s="164"/>
      <c r="B94" s="10" t="s">
        <v>626</v>
      </c>
      <c r="C94" s="439">
        <v>49425</v>
      </c>
      <c r="D94" s="10"/>
    </row>
    <row r="95" spans="1:4">
      <c r="A95" s="164"/>
      <c r="B95" s="10" t="s">
        <v>625</v>
      </c>
      <c r="C95" s="439">
        <v>52795</v>
      </c>
      <c r="D95" s="10"/>
    </row>
    <row r="96" spans="1:4">
      <c r="A96" s="164"/>
      <c r="B96" s="10" t="s">
        <v>627</v>
      </c>
      <c r="C96" s="439">
        <v>56240</v>
      </c>
      <c r="D96" s="10"/>
    </row>
    <row r="97" spans="1:4">
      <c r="A97" s="164"/>
      <c r="B97" s="10" t="s">
        <v>629</v>
      </c>
      <c r="C97" s="439">
        <v>51715</v>
      </c>
      <c r="D97" s="10"/>
    </row>
    <row r="98" spans="1:4">
      <c r="A98" s="164"/>
      <c r="B98" s="10" t="s">
        <v>628</v>
      </c>
      <c r="C98" s="439">
        <v>54270</v>
      </c>
      <c r="D98" s="10"/>
    </row>
    <row r="99" spans="1:4">
      <c r="A99" s="164"/>
      <c r="B99"/>
      <c r="C99"/>
      <c r="D99" s="10"/>
    </row>
    <row r="100" spans="1:4">
      <c r="A100" s="164" t="s">
        <v>630</v>
      </c>
      <c r="B100" s="10" t="s">
        <v>1123</v>
      </c>
      <c r="C100" s="439">
        <v>34900</v>
      </c>
      <c r="D100" s="10"/>
    </row>
    <row r="101" spans="1:4">
      <c r="A101" s="164"/>
      <c r="B101" s="10" t="s">
        <v>632</v>
      </c>
      <c r="C101" s="439">
        <v>37125</v>
      </c>
      <c r="D101" s="10"/>
    </row>
    <row r="102" spans="1:4">
      <c r="A102" s="164"/>
      <c r="B102" s="10" t="s">
        <v>631</v>
      </c>
      <c r="C102" s="439">
        <v>39150</v>
      </c>
      <c r="D102" s="10"/>
    </row>
    <row r="103" spans="1:4">
      <c r="A103" s="164"/>
      <c r="B103" s="10" t="s">
        <v>1124</v>
      </c>
      <c r="C103" s="439">
        <v>36050</v>
      </c>
      <c r="D103" s="10"/>
    </row>
    <row r="104" spans="1:4">
      <c r="A104" s="164"/>
      <c r="B104" s="10" t="s">
        <v>1125</v>
      </c>
      <c r="C104" s="439">
        <v>39190</v>
      </c>
      <c r="D104" s="10"/>
    </row>
    <row r="105" spans="1:4">
      <c r="A105" s="164"/>
      <c r="B105" s="10" t="s">
        <v>633</v>
      </c>
      <c r="C105" s="439">
        <v>37740</v>
      </c>
      <c r="D105" s="10"/>
    </row>
    <row r="106" spans="1:4">
      <c r="A106" s="164"/>
      <c r="B106" s="10" t="s">
        <v>1126</v>
      </c>
      <c r="C106" s="439">
        <v>38900</v>
      </c>
      <c r="D106" s="10"/>
    </row>
    <row r="107" spans="1:4">
      <c r="A107" s="164"/>
      <c r="B107" s="10" t="s">
        <v>635</v>
      </c>
      <c r="C107" s="439">
        <v>41645</v>
      </c>
      <c r="D107" s="10"/>
    </row>
    <row r="108" spans="1:4">
      <c r="A108" s="169"/>
      <c r="B108" s="10" t="s">
        <v>634</v>
      </c>
      <c r="C108" s="439">
        <v>43735</v>
      </c>
      <c r="D108" s="10"/>
    </row>
    <row r="109" spans="1:4">
      <c r="A109" s="169"/>
      <c r="B109" s="10" t="s">
        <v>1127</v>
      </c>
      <c r="C109" s="439">
        <v>40570</v>
      </c>
      <c r="D109" s="10"/>
    </row>
    <row r="110" spans="1:4" ht="12.75" customHeight="1">
      <c r="A110" s="169"/>
      <c r="B110" s="10" t="s">
        <v>1128</v>
      </c>
      <c r="C110" s="439">
        <v>43025</v>
      </c>
      <c r="D110" s="10"/>
    </row>
    <row r="111" spans="1:4" ht="12.75" customHeight="1">
      <c r="A111" s="169"/>
      <c r="B111" s="10" t="s">
        <v>636</v>
      </c>
      <c r="C111" s="439">
        <v>42125</v>
      </c>
      <c r="D111" s="10"/>
    </row>
    <row r="112" spans="1:4" ht="12.75" customHeight="1">
      <c r="A112" s="169"/>
      <c r="B112" s="10" t="s">
        <v>1129</v>
      </c>
      <c r="C112" s="439">
        <v>51290</v>
      </c>
      <c r="D112" s="10"/>
    </row>
    <row r="113" spans="1:4" ht="12.75" customHeight="1">
      <c r="A113" s="169"/>
      <c r="B113" s="10" t="s">
        <v>638</v>
      </c>
      <c r="C113" s="439">
        <v>43920</v>
      </c>
      <c r="D113" s="10"/>
    </row>
    <row r="114" spans="1:4" ht="12.75" customHeight="1">
      <c r="A114" s="169"/>
      <c r="B114" s="10" t="s">
        <v>637</v>
      </c>
      <c r="C114" s="439">
        <v>46000</v>
      </c>
      <c r="D114" s="10"/>
    </row>
    <row r="115" spans="1:4" ht="12.75" customHeight="1">
      <c r="A115" s="169"/>
      <c r="B115" s="10" t="s">
        <v>1130</v>
      </c>
      <c r="C115" s="439">
        <v>42375</v>
      </c>
      <c r="D115" s="10"/>
    </row>
    <row r="116" spans="1:4" ht="12.75" customHeight="1">
      <c r="A116" s="169"/>
      <c r="B116" s="10" t="s">
        <v>1131</v>
      </c>
      <c r="C116" s="439">
        <v>44845</v>
      </c>
      <c r="D116" s="10"/>
    </row>
    <row r="117" spans="1:4" ht="12.75" customHeight="1">
      <c r="A117" s="169"/>
      <c r="B117" s="10" t="s">
        <v>639</v>
      </c>
      <c r="C117" s="439">
        <v>44280</v>
      </c>
      <c r="D117" s="10"/>
    </row>
    <row r="118" spans="1:4" ht="12.75" customHeight="1">
      <c r="A118" s="169"/>
      <c r="B118"/>
      <c r="C118"/>
      <c r="D118" s="10"/>
    </row>
    <row r="119" spans="1:4" ht="13.7" customHeight="1">
      <c r="A119" s="9" t="s">
        <v>640</v>
      </c>
      <c r="B119" s="10" t="s">
        <v>949</v>
      </c>
      <c r="C119" s="439">
        <v>45315</v>
      </c>
      <c r="D119" s="10"/>
    </row>
    <row r="120" spans="1:4" ht="13.7" customHeight="1">
      <c r="A120" s="9"/>
      <c r="B120" s="10" t="s">
        <v>641</v>
      </c>
      <c r="C120" s="439">
        <v>49910</v>
      </c>
      <c r="D120" s="10"/>
    </row>
    <row r="121" spans="1:4" ht="12.75" customHeight="1">
      <c r="A121" s="164"/>
      <c r="B121" s="10" t="s">
        <v>642</v>
      </c>
      <c r="C121" s="439">
        <v>47000</v>
      </c>
      <c r="D121" s="10"/>
    </row>
    <row r="122" spans="1:4" ht="12.75" customHeight="1">
      <c r="A122" s="167"/>
      <c r="B122" s="10" t="s">
        <v>2240</v>
      </c>
      <c r="C122" s="439">
        <v>54105</v>
      </c>
      <c r="D122" s="10"/>
    </row>
    <row r="123" spans="1:4" ht="12.75" customHeight="1">
      <c r="A123" s="167"/>
      <c r="B123" s="10" t="s">
        <v>643</v>
      </c>
      <c r="C123" s="439">
        <v>54305</v>
      </c>
      <c r="D123" s="10"/>
    </row>
    <row r="124" spans="1:4" ht="12.75" customHeight="1">
      <c r="A124" s="9"/>
      <c r="B124" s="10" t="s">
        <v>644</v>
      </c>
      <c r="C124" s="439">
        <v>52460</v>
      </c>
      <c r="D124" s="10"/>
    </row>
    <row r="125" spans="1:4" ht="12.75" customHeight="1">
      <c r="A125" s="9"/>
      <c r="B125" s="10" t="s">
        <v>2241</v>
      </c>
      <c r="C125" s="439">
        <v>58825</v>
      </c>
      <c r="D125" s="10"/>
    </row>
    <row r="126" spans="1:4" ht="12.75" customHeight="1">
      <c r="A126" s="9"/>
      <c r="B126" s="10" t="s">
        <v>645</v>
      </c>
      <c r="C126" s="439">
        <v>57055</v>
      </c>
      <c r="D126" s="10"/>
    </row>
    <row r="127" spans="1:4" ht="12.75" customHeight="1">
      <c r="A127" s="9"/>
      <c r="B127" s="10" t="s">
        <v>646</v>
      </c>
      <c r="C127" s="439">
        <v>55285</v>
      </c>
      <c r="D127" s="10"/>
    </row>
    <row r="128" spans="1:4" ht="12.75" customHeight="1">
      <c r="A128" s="9"/>
      <c r="B128" s="10" t="s">
        <v>2242</v>
      </c>
      <c r="C128" s="439">
        <v>61350</v>
      </c>
      <c r="D128" s="10"/>
    </row>
    <row r="129" spans="1:4" ht="12.75" customHeight="1">
      <c r="A129"/>
      <c r="C129" s="439"/>
      <c r="D129" s="10"/>
    </row>
    <row r="130" spans="1:4" ht="12.75" customHeight="1">
      <c r="A130" s="9" t="s">
        <v>1522</v>
      </c>
      <c r="B130" s="10" t="s">
        <v>1523</v>
      </c>
      <c r="C130" s="439" t="s">
        <v>651</v>
      </c>
      <c r="D130" s="10"/>
    </row>
    <row r="131" spans="1:4" ht="12.75" customHeight="1">
      <c r="A131"/>
      <c r="B131" s="10" t="s">
        <v>1524</v>
      </c>
      <c r="C131" s="439" t="s">
        <v>651</v>
      </c>
      <c r="D131" s="10"/>
    </row>
    <row r="132" spans="1:4" ht="12.75" customHeight="1">
      <c r="A132"/>
      <c r="B132" s="10" t="s">
        <v>1631</v>
      </c>
      <c r="C132" s="439" t="s">
        <v>651</v>
      </c>
      <c r="D132" s="10"/>
    </row>
    <row r="133" spans="1:4" ht="12.75" customHeight="1">
      <c r="A133"/>
      <c r="B133" s="10" t="s">
        <v>1632</v>
      </c>
      <c r="C133" s="439" t="s">
        <v>651</v>
      </c>
      <c r="D133" s="10"/>
    </row>
    <row r="134" spans="1:4" ht="12.75" customHeight="1">
      <c r="B134" s="10" t="s">
        <v>1633</v>
      </c>
      <c r="C134" s="439" t="s">
        <v>651</v>
      </c>
      <c r="D134" s="10"/>
    </row>
    <row r="135" spans="1:4" ht="12.75" customHeight="1">
      <c r="B135" s="10" t="s">
        <v>1634</v>
      </c>
      <c r="C135" s="439" t="s">
        <v>651</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31AD-AC8C-4BD1-B14B-0C89F8748402}">
  <dimension ref="A1:J75"/>
  <sheetViews>
    <sheetView tabSelected="1" workbookViewId="0">
      <selection activeCell="G23" sqref="G23"/>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236" t="s">
        <v>17</v>
      </c>
      <c r="B1" s="237"/>
      <c r="C1" s="332"/>
      <c r="D1" s="332"/>
      <c r="E1" s="109"/>
      <c r="F1" s="237"/>
      <c r="G1" s="238"/>
      <c r="H1" s="236"/>
    </row>
    <row r="2" spans="1:10" s="109" customFormat="1">
      <c r="A2" s="612" t="s">
        <v>929</v>
      </c>
      <c r="B2" s="146"/>
      <c r="C2" s="121"/>
    </row>
    <row r="4" spans="1:10">
      <c r="A4" s="1" t="s">
        <v>462</v>
      </c>
      <c r="B4" s="1" t="s">
        <v>138</v>
      </c>
      <c r="C4" s="1" t="s">
        <v>140</v>
      </c>
      <c r="D4" s="1" t="s">
        <v>3478</v>
      </c>
      <c r="E4" s="1" t="s">
        <v>3479</v>
      </c>
      <c r="F4" s="1" t="s">
        <v>3480</v>
      </c>
      <c r="G4" s="1" t="s">
        <v>14</v>
      </c>
      <c r="H4" s="1" t="s">
        <v>143</v>
      </c>
      <c r="I4" s="1" t="s">
        <v>1424</v>
      </c>
      <c r="J4" s="1" t="s">
        <v>3481</v>
      </c>
    </row>
    <row r="5" spans="1:10">
      <c r="F5" s="1111"/>
    </row>
    <row r="6" spans="1:10">
      <c r="A6" s="56" t="s">
        <v>3482</v>
      </c>
      <c r="B6" s="56" t="s">
        <v>3483</v>
      </c>
      <c r="C6" s="56" t="s">
        <v>930</v>
      </c>
      <c r="D6" s="56" t="s">
        <v>3484</v>
      </c>
      <c r="E6" s="56">
        <v>0</v>
      </c>
      <c r="F6" s="1112">
        <v>7.0000000000000007E-2</v>
      </c>
      <c r="G6" s="1113">
        <v>120</v>
      </c>
      <c r="H6" s="56">
        <v>150</v>
      </c>
      <c r="I6" s="56">
        <v>201</v>
      </c>
      <c r="J6" s="1113">
        <v>44960</v>
      </c>
    </row>
    <row r="7" spans="1:10">
      <c r="A7" s="56" t="s">
        <v>3482</v>
      </c>
      <c r="B7" s="56" t="s">
        <v>3485</v>
      </c>
      <c r="C7" s="56" t="s">
        <v>930</v>
      </c>
      <c r="D7" s="56" t="s">
        <v>3484</v>
      </c>
      <c r="E7" s="56">
        <v>0</v>
      </c>
      <c r="F7" s="1112">
        <v>7.0000000000000007E-2</v>
      </c>
      <c r="G7" s="1113">
        <v>120</v>
      </c>
      <c r="H7" s="56">
        <v>150</v>
      </c>
      <c r="I7" s="56">
        <v>201</v>
      </c>
      <c r="J7" s="1113">
        <v>45460</v>
      </c>
    </row>
    <row r="8" spans="1:10">
      <c r="A8" s="56" t="s">
        <v>3482</v>
      </c>
      <c r="B8" s="56" t="s">
        <v>3486</v>
      </c>
      <c r="C8" s="56" t="s">
        <v>930</v>
      </c>
      <c r="D8" s="56" t="s">
        <v>3484</v>
      </c>
      <c r="E8" s="56">
        <v>0</v>
      </c>
      <c r="F8" s="1112">
        <v>7.0000000000000007E-2</v>
      </c>
      <c r="G8" s="1113">
        <v>120</v>
      </c>
      <c r="H8" s="56">
        <v>150</v>
      </c>
      <c r="I8" s="56">
        <v>201</v>
      </c>
      <c r="J8" s="1113">
        <v>46920</v>
      </c>
    </row>
    <row r="9" spans="1:10">
      <c r="F9" s="1111"/>
      <c r="G9" s="115"/>
      <c r="J9" s="115"/>
    </row>
    <row r="10" spans="1:10">
      <c r="F10" s="1111"/>
      <c r="G10" s="115"/>
      <c r="J10" s="115"/>
    </row>
    <row r="11" spans="1:10">
      <c r="F11" s="1111"/>
      <c r="G11" s="115"/>
      <c r="J11" s="115"/>
    </row>
    <row r="12" spans="1:10">
      <c r="F12" s="1111"/>
      <c r="G12" s="115"/>
      <c r="J12" s="115"/>
    </row>
    <row r="13" spans="1:10">
      <c r="F13" s="1111"/>
      <c r="G13" s="115"/>
      <c r="J13" s="115"/>
    </row>
    <row r="14" spans="1:10">
      <c r="F14" s="1111"/>
      <c r="G14" s="115"/>
      <c r="J14" s="115"/>
    </row>
    <row r="15" spans="1:10">
      <c r="F15" s="1111"/>
      <c r="G15" s="115"/>
      <c r="J15" s="115"/>
    </row>
    <row r="16" spans="1:10">
      <c r="F16" s="1111"/>
      <c r="G16" s="115"/>
      <c r="J16" s="115"/>
    </row>
    <row r="17" spans="6:10">
      <c r="F17" s="1111"/>
      <c r="G17" s="115"/>
      <c r="J17" s="115"/>
    </row>
    <row r="18" spans="6:10">
      <c r="F18" s="1111"/>
      <c r="G18" s="115"/>
      <c r="J18" s="115"/>
    </row>
    <row r="19" spans="6:10">
      <c r="F19" s="1111"/>
      <c r="G19" s="115"/>
      <c r="J19" s="115"/>
    </row>
    <row r="20" spans="6:10">
      <c r="F20" s="1111"/>
      <c r="G20" s="115"/>
      <c r="J20" s="115"/>
    </row>
    <row r="21" spans="6:10">
      <c r="F21" s="1111"/>
      <c r="G21" s="115"/>
      <c r="J21" s="115"/>
    </row>
    <row r="22" spans="6:10">
      <c r="F22" s="1111"/>
      <c r="G22" s="115"/>
      <c r="J22" s="115"/>
    </row>
    <row r="23" spans="6:10">
      <c r="F23" s="1111"/>
      <c r="G23" s="115"/>
      <c r="J23" s="115"/>
    </row>
    <row r="24" spans="6:10">
      <c r="F24" s="1111"/>
      <c r="G24" s="115"/>
      <c r="J24" s="115"/>
    </row>
    <row r="25" spans="6:10">
      <c r="F25" s="1111"/>
      <c r="G25" s="115"/>
      <c r="J25" s="115"/>
    </row>
    <row r="26" spans="6:10">
      <c r="F26" s="1111"/>
      <c r="G26" s="115"/>
      <c r="J26" s="115"/>
    </row>
    <row r="27" spans="6:10">
      <c r="F27" s="1111"/>
      <c r="G27" s="115"/>
      <c r="J27" s="115"/>
    </row>
    <row r="28" spans="6:10">
      <c r="F28" s="1111"/>
      <c r="G28" s="115"/>
      <c r="J28" s="115"/>
    </row>
    <row r="29" spans="6:10">
      <c r="F29" s="1111"/>
      <c r="G29" s="115"/>
      <c r="J29" s="115"/>
    </row>
    <row r="30" spans="6:10">
      <c r="F30" s="1111"/>
      <c r="G30" s="115"/>
      <c r="J30" s="115"/>
    </row>
    <row r="31" spans="6:10">
      <c r="F31" s="1111"/>
      <c r="G31" s="115"/>
    </row>
    <row r="32" spans="6:10">
      <c r="F32" s="1111"/>
      <c r="G32" s="115"/>
    </row>
    <row r="33" spans="6:7">
      <c r="F33" s="1111"/>
      <c r="G33" s="115"/>
    </row>
    <row r="34" spans="6:7">
      <c r="F34" s="1111"/>
      <c r="G34" s="115"/>
    </row>
    <row r="35" spans="6:7">
      <c r="F35" s="1111"/>
      <c r="G35" s="115"/>
    </row>
    <row r="36" spans="6:7">
      <c r="F36" s="1111"/>
      <c r="G36" s="115"/>
    </row>
    <row r="37" spans="6:7">
      <c r="F37" s="1111"/>
      <c r="G37" s="115"/>
    </row>
    <row r="38" spans="6:7">
      <c r="F38" s="1111"/>
      <c r="G38" s="115"/>
    </row>
    <row r="39" spans="6:7">
      <c r="F39" s="1111"/>
      <c r="G39" s="115"/>
    </row>
    <row r="40" spans="6:7">
      <c r="F40" s="1111"/>
      <c r="G40" s="115"/>
    </row>
    <row r="41" spans="6:7">
      <c r="F41" s="1111"/>
      <c r="G41" s="115"/>
    </row>
    <row r="42" spans="6:7">
      <c r="F42" s="1111"/>
      <c r="G42" s="115"/>
    </row>
    <row r="43" spans="6:7">
      <c r="F43" s="1111"/>
      <c r="G43" s="115"/>
    </row>
    <row r="44" spans="6:7">
      <c r="F44" s="1111"/>
      <c r="G44" s="115"/>
    </row>
    <row r="45" spans="6:7">
      <c r="F45" s="1111"/>
      <c r="G45" s="115"/>
    </row>
    <row r="46" spans="6:7">
      <c r="F46" s="1111"/>
      <c r="G46" s="115"/>
    </row>
    <row r="47" spans="6:7">
      <c r="F47" s="1111"/>
      <c r="G47" s="115"/>
    </row>
    <row r="48" spans="6:7">
      <c r="F48" s="1111"/>
      <c r="G48" s="115"/>
    </row>
    <row r="49" spans="6:7">
      <c r="F49" s="1111"/>
      <c r="G49" s="115"/>
    </row>
    <row r="50" spans="6:7">
      <c r="F50" s="1111"/>
      <c r="G50" s="115"/>
    </row>
    <row r="51" spans="6:7">
      <c r="F51" s="1111"/>
      <c r="G51" s="115"/>
    </row>
    <row r="52" spans="6:7">
      <c r="F52" s="1111"/>
      <c r="G52" s="115"/>
    </row>
    <row r="53" spans="6:7">
      <c r="F53" s="1111"/>
      <c r="G53" s="115"/>
    </row>
    <row r="54" spans="6:7">
      <c r="F54" s="1111"/>
      <c r="G54" s="115"/>
    </row>
    <row r="55" spans="6:7">
      <c r="F55" s="1111"/>
      <c r="G55" s="115"/>
    </row>
    <row r="56" spans="6:7">
      <c r="F56" s="1111"/>
      <c r="G56" s="115"/>
    </row>
    <row r="57" spans="6:7">
      <c r="F57" s="1111"/>
      <c r="G57" s="115"/>
    </row>
    <row r="58" spans="6:7">
      <c r="F58" s="1111"/>
      <c r="G58" s="115"/>
    </row>
    <row r="59" spans="6:7">
      <c r="F59" s="1111"/>
      <c r="G59" s="115"/>
    </row>
    <row r="60" spans="6:7">
      <c r="F60" s="1111"/>
      <c r="G60" s="115"/>
    </row>
    <row r="61" spans="6:7">
      <c r="F61" s="1111"/>
      <c r="G61" s="115"/>
    </row>
    <row r="62" spans="6:7">
      <c r="F62" s="1111"/>
      <c r="G62" s="115"/>
    </row>
    <row r="63" spans="6:7">
      <c r="F63" s="1111"/>
      <c r="G63" s="115"/>
    </row>
    <row r="64" spans="6:7">
      <c r="F64" s="1111"/>
      <c r="G64" s="115"/>
    </row>
    <row r="65" spans="6:7">
      <c r="F65" s="1111"/>
      <c r="G65" s="115"/>
    </row>
    <row r="66" spans="6:7">
      <c r="F66" s="1111"/>
      <c r="G66" s="115"/>
    </row>
    <row r="67" spans="6:7">
      <c r="F67" s="1111"/>
      <c r="G67" s="115"/>
    </row>
    <row r="68" spans="6:7">
      <c r="F68" s="1111"/>
      <c r="G68" s="115"/>
    </row>
    <row r="69" spans="6:7">
      <c r="F69" s="1111"/>
      <c r="G69" s="115"/>
    </row>
    <row r="70" spans="6:7">
      <c r="F70" s="1111"/>
    </row>
    <row r="71" spans="6:7">
      <c r="F71" s="1111"/>
    </row>
    <row r="72" spans="6:7">
      <c r="F72" s="1111"/>
    </row>
    <row r="73" spans="6:7">
      <c r="F73" s="1111"/>
    </row>
    <row r="74" spans="6:7">
      <c r="F74" s="1111"/>
    </row>
    <row r="75" spans="6:7">
      <c r="F75" s="111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17</v>
      </c>
      <c r="C1" s="16"/>
      <c r="D1" s="16"/>
      <c r="E1" s="16"/>
      <c r="F1" s="16"/>
      <c r="G1" s="16"/>
      <c r="H1" s="17"/>
      <c r="I1" s="168"/>
    </row>
    <row r="2" spans="1:11" s="109" customFormat="1">
      <c r="A2" s="1" t="s">
        <v>929</v>
      </c>
      <c r="C2" s="1"/>
      <c r="D2" s="1"/>
      <c r="E2" s="1"/>
      <c r="F2" s="1"/>
      <c r="G2" s="1"/>
      <c r="H2"/>
      <c r="I2" s="168"/>
    </row>
    <row r="3" spans="1:11" ht="45.75" customHeight="1"/>
    <row r="4" spans="1:11" ht="23.25">
      <c r="A4" s="599"/>
      <c r="B4" s="600"/>
      <c r="C4" s="600"/>
      <c r="D4" s="600"/>
      <c r="E4" s="600"/>
      <c r="F4" s="600"/>
      <c r="G4" s="600"/>
      <c r="H4" s="600"/>
      <c r="I4" s="600"/>
      <c r="J4" s="600"/>
      <c r="K4" s="600"/>
    </row>
    <row r="5" spans="1:11" ht="20.100000000000001" customHeight="1">
      <c r="A5" s="600"/>
      <c r="B5" s="600"/>
      <c r="C5" s="600"/>
      <c r="D5" s="600"/>
      <c r="E5" s="600"/>
      <c r="F5" s="600"/>
      <c r="G5" s="600"/>
      <c r="H5" s="600"/>
      <c r="I5" s="600"/>
      <c r="J5" s="600"/>
      <c r="K5" s="643" t="s">
        <v>2191</v>
      </c>
    </row>
    <row r="6" spans="1:11" s="212" customFormat="1" ht="23.25">
      <c r="A6" s="601"/>
      <c r="B6" s="602" t="s">
        <v>10</v>
      </c>
      <c r="C6" s="602" t="s">
        <v>1840</v>
      </c>
      <c r="D6" s="602" t="s">
        <v>140</v>
      </c>
      <c r="E6" s="602" t="s">
        <v>98</v>
      </c>
      <c r="F6" s="602" t="s">
        <v>1841</v>
      </c>
      <c r="G6" s="602" t="s">
        <v>1842</v>
      </c>
      <c r="H6" s="602" t="s">
        <v>1843</v>
      </c>
      <c r="I6" s="602" t="s">
        <v>3</v>
      </c>
      <c r="J6" s="602" t="s">
        <v>90</v>
      </c>
      <c r="K6" s="602" t="s">
        <v>90</v>
      </c>
    </row>
    <row r="7" spans="1:11" ht="36" customHeight="1">
      <c r="A7" s="600"/>
      <c r="B7" s="603" t="s">
        <v>111</v>
      </c>
      <c r="C7" s="604" t="s">
        <v>1844</v>
      </c>
      <c r="D7" s="605" t="s">
        <v>1845</v>
      </c>
      <c r="E7" s="605" t="s">
        <v>580</v>
      </c>
      <c r="F7" s="605" t="s">
        <v>896</v>
      </c>
      <c r="G7" s="605" t="s">
        <v>1846</v>
      </c>
      <c r="H7" s="605" t="s">
        <v>1847</v>
      </c>
      <c r="I7" s="606">
        <v>600</v>
      </c>
      <c r="J7" s="606">
        <v>48195</v>
      </c>
      <c r="K7" s="600"/>
    </row>
    <row r="8" spans="1:11" ht="32.25" customHeight="1">
      <c r="A8" s="600"/>
      <c r="B8" s="603" t="s">
        <v>111</v>
      </c>
      <c r="C8" s="604" t="s">
        <v>1848</v>
      </c>
      <c r="D8" s="605" t="s">
        <v>1845</v>
      </c>
      <c r="E8" s="605" t="s">
        <v>580</v>
      </c>
      <c r="F8" s="605" t="s">
        <v>896</v>
      </c>
      <c r="G8" s="605" t="s">
        <v>1846</v>
      </c>
      <c r="H8" s="605" t="s">
        <v>1847</v>
      </c>
      <c r="I8" s="606">
        <v>600</v>
      </c>
      <c r="J8" s="606">
        <v>52195</v>
      </c>
      <c r="K8" s="600"/>
    </row>
    <row r="9" spans="1:11" ht="32.25" customHeight="1">
      <c r="A9" s="600"/>
      <c r="B9" s="607" t="s">
        <v>1849</v>
      </c>
      <c r="C9" s="608" t="s">
        <v>1850</v>
      </c>
      <c r="D9" s="609" t="s">
        <v>1845</v>
      </c>
      <c r="E9" s="609" t="s">
        <v>580</v>
      </c>
      <c r="F9" s="609" t="s">
        <v>896</v>
      </c>
      <c r="G9" s="609" t="s">
        <v>1846</v>
      </c>
      <c r="H9" s="609" t="s">
        <v>1847</v>
      </c>
      <c r="I9" s="610">
        <v>600</v>
      </c>
      <c r="J9" s="610">
        <v>54895</v>
      </c>
      <c r="K9" s="600"/>
    </row>
    <row r="10" spans="1:11" ht="32.25" customHeight="1">
      <c r="A10" s="600"/>
      <c r="B10" s="607" t="s">
        <v>1849</v>
      </c>
      <c r="C10" s="611" t="s">
        <v>1851</v>
      </c>
      <c r="D10" s="609" t="s">
        <v>1845</v>
      </c>
      <c r="E10" s="609" t="s">
        <v>580</v>
      </c>
      <c r="F10" s="609" t="s">
        <v>896</v>
      </c>
      <c r="G10" s="609" t="s">
        <v>1846</v>
      </c>
      <c r="H10" s="609" t="s">
        <v>1847</v>
      </c>
      <c r="I10" s="610">
        <v>600</v>
      </c>
      <c r="J10" s="610">
        <v>58995</v>
      </c>
      <c r="K10" s="600"/>
    </row>
    <row r="11" spans="1:11" ht="32.25" customHeight="1">
      <c r="A11" s="600"/>
      <c r="B11" s="603" t="s">
        <v>1852</v>
      </c>
      <c r="C11" s="604" t="s">
        <v>1853</v>
      </c>
      <c r="D11" s="605" t="s">
        <v>1845</v>
      </c>
      <c r="E11" s="605" t="s">
        <v>580</v>
      </c>
      <c r="F11" s="605" t="s">
        <v>1854</v>
      </c>
      <c r="G11" s="605" t="s">
        <v>1846</v>
      </c>
      <c r="H11" s="605" t="s">
        <v>1847</v>
      </c>
      <c r="I11" s="606">
        <v>790</v>
      </c>
      <c r="J11" s="606">
        <v>59345</v>
      </c>
      <c r="K11" s="600"/>
    </row>
    <row r="12" spans="1:11" ht="32.25" customHeight="1">
      <c r="A12" s="600"/>
      <c r="B12" s="603" t="s">
        <v>1852</v>
      </c>
      <c r="C12" s="604" t="s">
        <v>1855</v>
      </c>
      <c r="D12" s="605" t="s">
        <v>1845</v>
      </c>
      <c r="E12" s="605" t="s">
        <v>580</v>
      </c>
      <c r="F12" s="605" t="s">
        <v>1854</v>
      </c>
      <c r="G12" s="605" t="s">
        <v>1846</v>
      </c>
      <c r="H12" s="605" t="s">
        <v>1847</v>
      </c>
      <c r="I12" s="606">
        <v>790</v>
      </c>
      <c r="J12" s="606">
        <v>64145</v>
      </c>
      <c r="K12" s="600"/>
    </row>
    <row r="13" spans="1:11" ht="32.25" customHeight="1">
      <c r="A13" s="600"/>
      <c r="B13" s="603" t="s">
        <v>1852</v>
      </c>
      <c r="C13" s="604" t="s">
        <v>1856</v>
      </c>
      <c r="D13" s="605" t="s">
        <v>1845</v>
      </c>
      <c r="E13" s="605" t="s">
        <v>580</v>
      </c>
      <c r="F13" s="605" t="s">
        <v>1854</v>
      </c>
      <c r="G13" s="605" t="s">
        <v>1846</v>
      </c>
      <c r="H13" s="605" t="s">
        <v>1847</v>
      </c>
      <c r="I13" s="606">
        <v>790</v>
      </c>
      <c r="J13" s="606">
        <v>67645</v>
      </c>
      <c r="K13" s="600"/>
    </row>
    <row r="14" spans="1:11" ht="32.25" customHeight="1">
      <c r="A14" s="642" t="s">
        <v>2192</v>
      </c>
      <c r="B14" s="607" t="s">
        <v>2186</v>
      </c>
      <c r="C14" s="608" t="s">
        <v>2187</v>
      </c>
      <c r="D14" s="609" t="s">
        <v>2189</v>
      </c>
      <c r="E14" s="609" t="s">
        <v>580</v>
      </c>
      <c r="F14" s="609" t="s">
        <v>896</v>
      </c>
      <c r="G14" s="609" t="s">
        <v>2190</v>
      </c>
      <c r="H14" s="609" t="s">
        <v>651</v>
      </c>
      <c r="I14" s="610">
        <v>120</v>
      </c>
      <c r="J14" s="610">
        <v>55169</v>
      </c>
      <c r="K14" s="610">
        <f>J14-174-5000</f>
        <v>49995</v>
      </c>
    </row>
    <row r="15" spans="1:11" ht="32.25" customHeight="1">
      <c r="A15" s="642" t="s">
        <v>2192</v>
      </c>
      <c r="B15" s="607" t="s">
        <v>2186</v>
      </c>
      <c r="C15" s="608" t="s">
        <v>2188</v>
      </c>
      <c r="D15" s="609" t="s">
        <v>2189</v>
      </c>
      <c r="E15" s="609" t="s">
        <v>580</v>
      </c>
      <c r="F15" s="609" t="s">
        <v>896</v>
      </c>
      <c r="G15" s="609" t="s">
        <v>2190</v>
      </c>
      <c r="H15" s="609" t="s">
        <v>651</v>
      </c>
      <c r="I15" s="610">
        <v>120</v>
      </c>
      <c r="J15" s="610">
        <v>59995</v>
      </c>
      <c r="K15" s="610">
        <f>J15-5000</f>
        <v>54995</v>
      </c>
    </row>
    <row r="16" spans="1:11" ht="32.25" customHeight="1">
      <c r="K16" s="643"/>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Q44" sqref="Q4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17</v>
      </c>
      <c r="B1" s="17"/>
      <c r="C1" s="19"/>
    </row>
    <row r="2" spans="1:3" ht="12.75" customHeight="1">
      <c r="A2" s="1" t="s">
        <v>929</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18</v>
      </c>
      <c r="B7" s="5" t="s">
        <v>11</v>
      </c>
      <c r="C7" s="20" t="s">
        <v>19</v>
      </c>
    </row>
    <row r="8" spans="1:3" ht="12.75" customHeight="1">
      <c r="A8" s="5"/>
      <c r="B8" s="5"/>
      <c r="C8"/>
    </row>
    <row r="9" spans="1:3" ht="12.75" customHeight="1">
      <c r="A9" s="5" t="s">
        <v>113</v>
      </c>
      <c r="B9" s="5"/>
      <c r="C9" s="23"/>
    </row>
    <row r="10" spans="1:3" ht="12.75" customHeight="1">
      <c r="A10" s="5"/>
      <c r="B10" s="110" t="s">
        <v>114</v>
      </c>
      <c r="C10" s="122">
        <v>34995</v>
      </c>
    </row>
    <row r="11" spans="1:3" ht="12.75" customHeight="1">
      <c r="A11" s="5"/>
      <c r="B11" s="110" t="s">
        <v>115</v>
      </c>
      <c r="C11" s="122">
        <v>35995</v>
      </c>
    </row>
    <row r="12" spans="1:3" ht="12.75" customHeight="1">
      <c r="A12"/>
      <c r="B12" s="110" t="s">
        <v>116</v>
      </c>
      <c r="C12" s="122">
        <v>44495</v>
      </c>
    </row>
    <row r="13" spans="1:3" ht="12.75" customHeight="1">
      <c r="A13"/>
      <c r="B13" s="1"/>
      <c r="C13" s="122"/>
    </row>
    <row r="14" spans="1:3" ht="12.75" customHeight="1">
      <c r="A14" s="1" t="s">
        <v>117</v>
      </c>
      <c r="B14" s="109"/>
      <c r="C14" s="122"/>
    </row>
    <row r="15" spans="1:3" ht="12.75" customHeight="1">
      <c r="C15" s="122"/>
    </row>
    <row r="16" spans="1:3" ht="12.75" customHeight="1">
      <c r="B16" t="s">
        <v>118</v>
      </c>
      <c r="C16" s="122">
        <v>49195</v>
      </c>
    </row>
    <row r="17" spans="1:3" ht="12.75" customHeight="1">
      <c r="B17" t="s">
        <v>119</v>
      </c>
      <c r="C17" s="122">
        <v>52495</v>
      </c>
    </row>
    <row r="18" spans="1:3" ht="12.75" customHeight="1">
      <c r="C18" s="122"/>
    </row>
    <row r="19" spans="1:3" ht="12.75" customHeight="1">
      <c r="A19" s="1" t="s">
        <v>120</v>
      </c>
      <c r="B19"/>
      <c r="C19" s="122"/>
    </row>
    <row r="20" spans="1:3" ht="12.75" customHeight="1">
      <c r="A20"/>
      <c r="B20" s="110" t="s">
        <v>121</v>
      </c>
      <c r="C20" s="122">
        <v>36995</v>
      </c>
    </row>
    <row r="21" spans="1:3" ht="12.75" customHeight="1">
      <c r="A21"/>
      <c r="B21" s="110" t="s">
        <v>122</v>
      </c>
      <c r="C21" s="122">
        <v>42500</v>
      </c>
    </row>
    <row r="22" spans="1:3" ht="12.75" customHeight="1">
      <c r="A22"/>
      <c r="B22" s="110" t="s">
        <v>123</v>
      </c>
      <c r="C22" s="122">
        <v>45800</v>
      </c>
    </row>
    <row r="23" spans="1:3" ht="12.75" customHeight="1">
      <c r="A23"/>
      <c r="B23"/>
      <c r="C23" s="122"/>
    </row>
    <row r="24" spans="1:3" ht="12.75" customHeight="1">
      <c r="A24" s="1" t="s">
        <v>124</v>
      </c>
      <c r="B24" s="110" t="s">
        <v>125</v>
      </c>
      <c r="C24" s="122">
        <v>32995</v>
      </c>
    </row>
    <row r="25" spans="1:3" ht="12.75" customHeight="1">
      <c r="A25"/>
      <c r="B25" s="110" t="s">
        <v>126</v>
      </c>
      <c r="C25" s="123">
        <v>35995</v>
      </c>
    </row>
    <row r="26" spans="1:3" ht="12.75" customHeight="1">
      <c r="A26"/>
      <c r="B26" s="110" t="s">
        <v>127</v>
      </c>
      <c r="C26" s="123">
        <v>34995</v>
      </c>
    </row>
    <row r="27" spans="1:3" ht="12.75" customHeight="1">
      <c r="A27"/>
      <c r="B27" s="110" t="s">
        <v>128</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109" customFormat="1" ht="12.75" customHeight="1">
      <c r="A2" s="1" t="s">
        <v>929</v>
      </c>
      <c r="B2"/>
      <c r="C2" s="111"/>
    </row>
    <row r="3" spans="1:5">
      <c r="A3" s="139"/>
      <c r="B3" s="140"/>
      <c r="C3" s="141"/>
      <c r="D3" s="140"/>
      <c r="E3" s="140"/>
    </row>
    <row r="4" spans="1:5">
      <c r="A4" s="7"/>
      <c r="B4" s="11"/>
    </row>
    <row r="5" spans="1:5">
      <c r="A5" s="142"/>
      <c r="B5" s="143"/>
      <c r="C5" s="144"/>
      <c r="D5" s="140"/>
      <c r="E5" s="140"/>
    </row>
    <row r="6" spans="1:5" ht="33" customHeight="1">
      <c r="A6" s="1100" t="s">
        <v>129</v>
      </c>
      <c r="B6" s="1101"/>
      <c r="C6" s="1101"/>
      <c r="D6" s="1102" t="s">
        <v>130</v>
      </c>
      <c r="E6" s="1099" t="s">
        <v>131</v>
      </c>
    </row>
    <row r="7" spans="1:5" ht="12.75" hidden="1" customHeight="1">
      <c r="A7" s="1100"/>
      <c r="B7" s="1101"/>
      <c r="C7" s="1101"/>
      <c r="D7" s="1102"/>
      <c r="E7" s="1099"/>
    </row>
    <row r="8" spans="1:5" ht="13.5">
      <c r="A8" s="124" t="s">
        <v>581</v>
      </c>
      <c r="B8" s="128" t="s">
        <v>1894</v>
      </c>
      <c r="C8" s="126" t="s">
        <v>132</v>
      </c>
      <c r="D8" s="129" t="s">
        <v>680</v>
      </c>
      <c r="E8" s="127">
        <v>15820</v>
      </c>
    </row>
    <row r="9" spans="1:5" ht="13.5">
      <c r="A9" s="124"/>
      <c r="B9" s="128" t="s">
        <v>1895</v>
      </c>
      <c r="C9" s="128" t="s">
        <v>132</v>
      </c>
      <c r="D9" s="129" t="s">
        <v>1896</v>
      </c>
      <c r="E9" s="127">
        <v>17525</v>
      </c>
    </row>
    <row r="10" spans="1:5" ht="13.5">
      <c r="A10" s="124"/>
      <c r="B10" s="128" t="s">
        <v>1897</v>
      </c>
      <c r="C10" s="128" t="s">
        <v>132</v>
      </c>
      <c r="D10" s="129" t="s">
        <v>1898</v>
      </c>
      <c r="E10" s="127">
        <v>18875</v>
      </c>
    </row>
    <row r="11" spans="1:5" ht="13.5">
      <c r="A11" s="124"/>
      <c r="B11" s="128" t="s">
        <v>1899</v>
      </c>
      <c r="C11" s="128" t="s">
        <v>132</v>
      </c>
      <c r="D11" s="129" t="s">
        <v>1896</v>
      </c>
      <c r="E11" s="127">
        <v>19085</v>
      </c>
    </row>
    <row r="12" spans="1:5" ht="13.5">
      <c r="A12" s="124"/>
      <c r="B12" s="128" t="s">
        <v>1900</v>
      </c>
      <c r="C12" s="128" t="s">
        <v>132</v>
      </c>
      <c r="D12" s="129" t="s">
        <v>1898</v>
      </c>
      <c r="E12" s="127">
        <v>20435</v>
      </c>
    </row>
    <row r="13" spans="1:5" ht="13.5">
      <c r="A13" s="124"/>
      <c r="B13" s="128" t="s">
        <v>1901</v>
      </c>
      <c r="C13" s="128" t="s">
        <v>132</v>
      </c>
      <c r="D13" s="129" t="s">
        <v>1898</v>
      </c>
      <c r="E13" s="127">
        <v>20965</v>
      </c>
    </row>
    <row r="14" spans="1:5" ht="13.5">
      <c r="A14" s="124"/>
      <c r="B14" s="128"/>
      <c r="C14" s="128"/>
      <c r="D14" s="129"/>
      <c r="E14" s="127"/>
    </row>
    <row r="15" spans="1:5" ht="13.5">
      <c r="A15" s="124" t="s">
        <v>468</v>
      </c>
      <c r="B15" s="185" t="s">
        <v>1902</v>
      </c>
      <c r="C15" s="185" t="s">
        <v>133</v>
      </c>
      <c r="D15" s="129" t="s">
        <v>1903</v>
      </c>
      <c r="E15" s="125">
        <v>17775</v>
      </c>
    </row>
    <row r="16" spans="1:5" ht="13.5">
      <c r="A16" s="124"/>
      <c r="B16" s="185" t="s">
        <v>1904</v>
      </c>
      <c r="C16" s="185" t="s">
        <v>133</v>
      </c>
      <c r="D16" s="129" t="s">
        <v>1903</v>
      </c>
      <c r="E16" s="125">
        <v>19180</v>
      </c>
    </row>
    <row r="17" spans="1:5" ht="13.5">
      <c r="A17" s="126"/>
      <c r="B17" s="185" t="s">
        <v>1905</v>
      </c>
      <c r="C17" s="185" t="s">
        <v>132</v>
      </c>
      <c r="D17" s="129" t="s">
        <v>1906</v>
      </c>
      <c r="E17" s="125">
        <v>21250</v>
      </c>
    </row>
    <row r="18" spans="1:5" ht="16.5" customHeight="1">
      <c r="A18" s="126"/>
      <c r="B18" s="185" t="s">
        <v>1907</v>
      </c>
      <c r="C18" s="185" t="s">
        <v>133</v>
      </c>
      <c r="D18" s="129" t="s">
        <v>1903</v>
      </c>
      <c r="E18" s="125">
        <v>21320</v>
      </c>
    </row>
    <row r="19" spans="1:5" ht="12.75" customHeight="1">
      <c r="A19" s="126"/>
      <c r="B19" s="185" t="s">
        <v>1908</v>
      </c>
      <c r="C19" s="185" t="s">
        <v>133</v>
      </c>
      <c r="D19" s="129" t="s">
        <v>1906</v>
      </c>
      <c r="E19" s="125">
        <v>23390</v>
      </c>
    </row>
    <row r="20" spans="1:5" ht="12.75" customHeight="1">
      <c r="A20" s="126"/>
      <c r="B20" s="326"/>
      <c r="C20" s="328"/>
      <c r="D20" s="329"/>
      <c r="E20" s="327"/>
    </row>
    <row r="21" spans="1:5" ht="12" customHeight="1">
      <c r="A21" s="330" t="s">
        <v>469</v>
      </c>
      <c r="B21" s="185" t="s">
        <v>1909</v>
      </c>
      <c r="C21" s="185" t="s">
        <v>132</v>
      </c>
      <c r="D21" s="186" t="s">
        <v>1910</v>
      </c>
      <c r="E21" s="125">
        <v>23980</v>
      </c>
    </row>
    <row r="22" spans="1:5" ht="12" customHeight="1">
      <c r="A22" s="126"/>
      <c r="B22" s="185" t="s">
        <v>1911</v>
      </c>
      <c r="C22" s="185" t="s">
        <v>132</v>
      </c>
      <c r="D22" s="186" t="s">
        <v>1910</v>
      </c>
      <c r="E22" s="125">
        <v>26535</v>
      </c>
    </row>
    <row r="23" spans="1:5" ht="12" customHeight="1">
      <c r="A23" s="126"/>
      <c r="B23" s="185" t="s">
        <v>1912</v>
      </c>
      <c r="C23" s="185" t="s">
        <v>132</v>
      </c>
      <c r="D23" s="186" t="s">
        <v>1913</v>
      </c>
      <c r="E23" s="125">
        <v>28610</v>
      </c>
    </row>
    <row r="24" spans="1:5" ht="12" customHeight="1">
      <c r="A24" s="126"/>
      <c r="B24" s="185" t="s">
        <v>1914</v>
      </c>
      <c r="C24" s="185" t="s">
        <v>132</v>
      </c>
      <c r="D24" s="186" t="s">
        <v>1898</v>
      </c>
      <c r="E24" s="125">
        <v>28655</v>
      </c>
    </row>
    <row r="25" spans="1:5" ht="12" customHeight="1">
      <c r="A25" s="126"/>
      <c r="B25" s="185" t="s">
        <v>1915</v>
      </c>
      <c r="C25" s="185" t="s">
        <v>132</v>
      </c>
      <c r="D25" s="186" t="s">
        <v>1913</v>
      </c>
      <c r="E25" s="125">
        <v>30730</v>
      </c>
    </row>
    <row r="26" spans="1:5" ht="12" customHeight="1">
      <c r="A26" s="126"/>
      <c r="B26" s="185" t="s">
        <v>1916</v>
      </c>
      <c r="C26" s="185" t="s">
        <v>132</v>
      </c>
      <c r="D26" s="186" t="s">
        <v>1917</v>
      </c>
      <c r="E26" s="125">
        <v>31340</v>
      </c>
    </row>
    <row r="27" spans="1:5" ht="12" customHeight="1">
      <c r="A27" s="126"/>
      <c r="B27" s="185" t="s">
        <v>1918</v>
      </c>
      <c r="C27" s="185" t="s">
        <v>132</v>
      </c>
      <c r="D27" s="186" t="s">
        <v>1919</v>
      </c>
      <c r="E27" s="125">
        <v>33415</v>
      </c>
    </row>
    <row r="28" spans="1:5" ht="12" customHeight="1">
      <c r="A28" s="126"/>
      <c r="B28" s="185"/>
      <c r="C28" s="185"/>
      <c r="D28" s="186"/>
      <c r="E28" s="125"/>
    </row>
    <row r="29" spans="1:5" ht="12" customHeight="1">
      <c r="A29" s="330" t="s">
        <v>1920</v>
      </c>
      <c r="B29" s="185" t="s">
        <v>1921</v>
      </c>
      <c r="C29" s="185" t="s">
        <v>1922</v>
      </c>
      <c r="D29" s="130" t="s">
        <v>1923</v>
      </c>
      <c r="E29" s="131">
        <v>30995</v>
      </c>
    </row>
    <row r="30" spans="1:5" ht="12" customHeight="1">
      <c r="A30" s="126"/>
      <c r="B30" s="381"/>
      <c r="C30" s="381"/>
      <c r="D30" s="382"/>
      <c r="E30" s="383"/>
    </row>
    <row r="31" spans="1:5" ht="12" customHeight="1">
      <c r="A31" s="330" t="s">
        <v>1924</v>
      </c>
      <c r="B31" s="185" t="s">
        <v>1925</v>
      </c>
      <c r="C31" s="185" t="s">
        <v>1926</v>
      </c>
      <c r="D31" s="130" t="s">
        <v>1927</v>
      </c>
      <c r="E31" s="131">
        <v>20995</v>
      </c>
    </row>
    <row r="32" spans="1:5" ht="12" customHeight="1">
      <c r="A32" s="126"/>
      <c r="B32" s="381"/>
      <c r="C32" s="381"/>
      <c r="D32" s="382"/>
      <c r="E32" s="383"/>
    </row>
    <row r="33" spans="1:5" ht="12.75" customHeight="1">
      <c r="A33" s="126"/>
      <c r="B33" s="381"/>
      <c r="C33" s="381"/>
      <c r="D33" s="382"/>
      <c r="E33" s="383"/>
    </row>
    <row r="34" spans="1:5" ht="15" customHeight="1">
      <c r="A34" s="124" t="s">
        <v>109</v>
      </c>
    </row>
    <row r="35" spans="1:5" ht="15" customHeight="1">
      <c r="A35" s="124"/>
    </row>
    <row r="36" spans="1:5" ht="15" customHeight="1">
      <c r="A36" s="613" t="s">
        <v>134</v>
      </c>
    </row>
    <row r="37" spans="1:5" ht="12.75" customHeight="1">
      <c r="A37" s="613" t="s">
        <v>135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18</v>
      </c>
      <c r="C4" s="22" t="s">
        <v>11</v>
      </c>
      <c r="D4" s="117" t="s">
        <v>19</v>
      </c>
      <c r="E4" s="10"/>
      <c r="F4" s="10"/>
      <c r="G4" s="10"/>
      <c r="H4" s="10"/>
    </row>
    <row r="5" spans="1:8">
      <c r="A5" s="109"/>
      <c r="B5" s="10"/>
      <c r="C5" s="10"/>
      <c r="D5" s="118"/>
      <c r="E5" s="10"/>
      <c r="F5" s="10"/>
      <c r="G5" s="10"/>
      <c r="H5" s="10"/>
    </row>
    <row r="6" spans="1:8">
      <c r="A6" s="109"/>
      <c r="B6" s="21" t="s">
        <v>26</v>
      </c>
      <c r="C6" s="21"/>
      <c r="D6" s="115"/>
      <c r="E6" s="10"/>
      <c r="F6" s="10"/>
      <c r="G6" s="10"/>
      <c r="H6" s="10"/>
    </row>
    <row r="7" spans="1:8">
      <c r="A7" s="109"/>
      <c r="B7" s="109"/>
      <c r="C7" s="109" t="s">
        <v>27</v>
      </c>
      <c r="D7" s="113">
        <v>13360</v>
      </c>
    </row>
    <row r="8" spans="1:8">
      <c r="A8" s="109"/>
      <c r="B8" s="109"/>
      <c r="C8" s="109" t="s">
        <v>28</v>
      </c>
      <c r="D8" s="113">
        <v>14580</v>
      </c>
    </row>
    <row r="9" spans="1:8">
      <c r="A9" s="109"/>
      <c r="B9" s="109"/>
      <c r="C9" s="109" t="s">
        <v>29</v>
      </c>
      <c r="D9" s="113">
        <v>14830</v>
      </c>
    </row>
    <row r="10" spans="1:8">
      <c r="A10" s="109"/>
      <c r="B10" s="109"/>
      <c r="C10" s="109" t="s">
        <v>510</v>
      </c>
      <c r="D10" s="113">
        <v>15830</v>
      </c>
    </row>
    <row r="11" spans="1:8">
      <c r="A11" s="109"/>
      <c r="B11" s="109"/>
      <c r="C11" s="109" t="s">
        <v>30</v>
      </c>
      <c r="D11" s="113">
        <v>13725</v>
      </c>
    </row>
    <row r="12" spans="1:8">
      <c r="A12" s="109"/>
      <c r="B12" s="109"/>
      <c r="C12" s="109" t="s">
        <v>31</v>
      </c>
      <c r="D12" s="113">
        <v>14730</v>
      </c>
    </row>
    <row r="13" spans="1:8">
      <c r="A13" s="109"/>
      <c r="B13" s="109"/>
      <c r="C13" s="109" t="s">
        <v>32</v>
      </c>
      <c r="D13" s="113">
        <v>14950</v>
      </c>
    </row>
    <row r="14" spans="1:8">
      <c r="A14" s="109"/>
      <c r="B14" s="109"/>
      <c r="C14" s="109" t="s">
        <v>33</v>
      </c>
      <c r="D14" s="113">
        <v>15950</v>
      </c>
    </row>
    <row r="15" spans="1:8">
      <c r="A15" s="109"/>
      <c r="B15" s="109"/>
      <c r="C15" s="109" t="s">
        <v>34</v>
      </c>
      <c r="D15" s="113">
        <v>15175</v>
      </c>
    </row>
    <row r="16" spans="1:8">
      <c r="A16" s="109"/>
      <c r="B16" s="109"/>
      <c r="C16" s="109" t="s">
        <v>511</v>
      </c>
      <c r="D16" s="113">
        <v>16170</v>
      </c>
    </row>
    <row r="17" spans="1:4">
      <c r="A17" s="109"/>
      <c r="B17" s="109"/>
    </row>
    <row r="18" spans="1:4">
      <c r="A18" s="109"/>
      <c r="B18" s="109" t="s">
        <v>35</v>
      </c>
    </row>
    <row r="19" spans="1:4">
      <c r="A19" s="109"/>
      <c r="B19" s="109"/>
      <c r="C19" s="109" t="s">
        <v>36</v>
      </c>
      <c r="D19" s="113">
        <v>14995</v>
      </c>
    </row>
    <row r="20" spans="1:4">
      <c r="A20" s="109"/>
      <c r="B20" s="109"/>
      <c r="C20" s="109" t="s">
        <v>37</v>
      </c>
      <c r="D20" s="113">
        <v>15995</v>
      </c>
    </row>
    <row r="21" spans="1:4">
      <c r="A21" s="109"/>
      <c r="B21" s="109"/>
      <c r="C21" s="109" t="s">
        <v>38</v>
      </c>
      <c r="D21" s="113">
        <v>16090</v>
      </c>
    </row>
    <row r="22" spans="1:4">
      <c r="A22" s="109"/>
      <c r="B22" s="109"/>
      <c r="C22" s="109" t="s">
        <v>39</v>
      </c>
      <c r="D22" s="113">
        <v>17505</v>
      </c>
    </row>
    <row r="23" spans="1:4">
      <c r="A23" s="109"/>
      <c r="B23" s="109"/>
      <c r="C23" s="109" t="s">
        <v>40</v>
      </c>
      <c r="D23" s="113">
        <v>15995</v>
      </c>
    </row>
    <row r="24" spans="1:4">
      <c r="A24" s="109"/>
      <c r="B24" s="109"/>
      <c r="C24" s="109" t="s">
        <v>41</v>
      </c>
      <c r="D24" s="113">
        <v>16500</v>
      </c>
    </row>
    <row r="25" spans="1:4">
      <c r="A25" s="109"/>
      <c r="B25" s="109"/>
      <c r="C25" s="109" t="s">
        <v>42</v>
      </c>
      <c r="D25" s="113">
        <v>16595</v>
      </c>
    </row>
    <row r="26" spans="1:4">
      <c r="A26" s="109"/>
      <c r="B26" s="109"/>
      <c r="C26" s="109" t="s">
        <v>43</v>
      </c>
      <c r="D26" s="113">
        <v>17995</v>
      </c>
    </row>
    <row r="27" spans="1:4">
      <c r="A27" s="109"/>
      <c r="B27" s="109"/>
      <c r="C27" s="109" t="s">
        <v>44</v>
      </c>
      <c r="D27" s="113">
        <v>17350</v>
      </c>
    </row>
    <row r="28" spans="1:4">
      <c r="A28" s="109"/>
      <c r="B28" s="109"/>
      <c r="C28" s="109" t="s">
        <v>45</v>
      </c>
      <c r="D28" s="113">
        <v>18780</v>
      </c>
    </row>
    <row r="29" spans="1:4">
      <c r="A29" s="109"/>
      <c r="B29" s="109"/>
      <c r="C29" s="109" t="s">
        <v>46</v>
      </c>
      <c r="D29" s="113">
        <v>17920</v>
      </c>
    </row>
    <row r="30" spans="1:4">
      <c r="A30" s="109"/>
      <c r="B30" s="109"/>
      <c r="C30" s="109" t="s">
        <v>47</v>
      </c>
      <c r="D30" s="113">
        <v>19350</v>
      </c>
    </row>
    <row r="31" spans="1:4">
      <c r="A31" s="109"/>
      <c r="B31" s="109"/>
      <c r="C31" s="109" t="s">
        <v>48</v>
      </c>
      <c r="D31" s="113">
        <v>19420</v>
      </c>
    </row>
    <row r="32" spans="1:4">
      <c r="A32" s="109"/>
      <c r="B32" s="109"/>
      <c r="C32" s="109" t="s">
        <v>49</v>
      </c>
      <c r="D32" s="113">
        <v>18820</v>
      </c>
    </row>
    <row r="33" spans="1:4">
      <c r="A33" s="109"/>
      <c r="B33" s="109"/>
    </row>
    <row r="34" spans="1:4">
      <c r="A34" s="109"/>
      <c r="B34" s="109" t="s">
        <v>50</v>
      </c>
    </row>
    <row r="35" spans="1:4">
      <c r="A35" s="109"/>
      <c r="B35" s="109"/>
      <c r="C35" s="109" t="s">
        <v>50</v>
      </c>
      <c r="D35" s="113">
        <v>19250</v>
      </c>
    </row>
    <row r="36" spans="1:4">
      <c r="A36" s="109"/>
      <c r="B36" s="109"/>
      <c r="C36" s="109" t="s">
        <v>51</v>
      </c>
      <c r="D36" s="113">
        <v>20640</v>
      </c>
    </row>
    <row r="37" spans="1:4">
      <c r="A37" s="109"/>
      <c r="B37" s="109"/>
    </row>
    <row r="38" spans="1:4">
      <c r="A38" s="109"/>
      <c r="B38" s="109" t="s">
        <v>52</v>
      </c>
    </row>
    <row r="39" spans="1:4">
      <c r="A39" s="109"/>
      <c r="B39" s="109"/>
      <c r="C39" s="109" t="s">
        <v>53</v>
      </c>
      <c r="D39" s="113">
        <v>20750</v>
      </c>
    </row>
    <row r="40" spans="1:4">
      <c r="A40" s="109"/>
      <c r="B40" s="109"/>
      <c r="C40" s="109" t="s">
        <v>54</v>
      </c>
      <c r="D40" s="113">
        <v>22500</v>
      </c>
    </row>
    <row r="41" spans="1:4">
      <c r="A41" s="109"/>
      <c r="B41" s="109"/>
      <c r="C41" s="109" t="s">
        <v>512</v>
      </c>
      <c r="D41" s="113">
        <v>22995</v>
      </c>
    </row>
    <row r="42" spans="1:4">
      <c r="A42" s="109"/>
      <c r="B42" s="109"/>
      <c r="C42" s="109" t="s">
        <v>513</v>
      </c>
      <c r="D42" s="113">
        <v>23500</v>
      </c>
    </row>
    <row r="43" spans="1:4">
      <c r="A43" s="109"/>
      <c r="B43" s="109"/>
      <c r="C43" s="109" t="s">
        <v>514</v>
      </c>
      <c r="D43" s="113">
        <v>25250</v>
      </c>
    </row>
    <row r="44" spans="1:4">
      <c r="A44" s="109"/>
      <c r="B44" s="109"/>
      <c r="C44" s="109" t="s">
        <v>515</v>
      </c>
      <c r="D44" s="113">
        <v>24500</v>
      </c>
    </row>
    <row r="45" spans="1:4">
      <c r="A45" s="109"/>
      <c r="B45" s="109"/>
      <c r="C45" s="109" t="s">
        <v>516</v>
      </c>
      <c r="D45" s="113">
        <v>24700</v>
      </c>
    </row>
    <row r="46" spans="1:4">
      <c r="A46" s="109"/>
      <c r="B46" s="109"/>
      <c r="C46" s="109" t="s">
        <v>517</v>
      </c>
      <c r="D46" s="113">
        <v>22250</v>
      </c>
    </row>
    <row r="47" spans="1:4">
      <c r="A47" s="109"/>
      <c r="B47" s="109"/>
      <c r="C47" s="109" t="s">
        <v>55</v>
      </c>
      <c r="D47" s="113">
        <v>23500</v>
      </c>
    </row>
    <row r="48" spans="1:4">
      <c r="A48" s="109"/>
      <c r="B48" s="109"/>
      <c r="C48" s="109" t="s">
        <v>49</v>
      </c>
      <c r="D48" s="113">
        <v>23995</v>
      </c>
    </row>
    <row r="49" spans="1:4">
      <c r="A49" s="109"/>
      <c r="B49" s="109"/>
      <c r="C49" s="109" t="s">
        <v>518</v>
      </c>
      <c r="D49" s="113">
        <v>25600</v>
      </c>
    </row>
    <row r="50" spans="1:4">
      <c r="A50" s="109"/>
      <c r="B50" s="109"/>
      <c r="C50" s="109" t="s">
        <v>519</v>
      </c>
      <c r="D50" s="113">
        <v>24700</v>
      </c>
    </row>
    <row r="51" spans="1:4">
      <c r="A51" s="109"/>
      <c r="B51" s="109"/>
      <c r="C51" s="109" t="s">
        <v>520</v>
      </c>
      <c r="D51" s="113">
        <v>26000</v>
      </c>
    </row>
    <row r="52" spans="1:4">
      <c r="A52" s="109"/>
      <c r="B52" s="109"/>
      <c r="C52" s="109" t="s">
        <v>521</v>
      </c>
      <c r="D52" s="113">
        <v>26950</v>
      </c>
    </row>
    <row r="53" spans="1:4">
      <c r="A53" s="109"/>
      <c r="B53" s="109"/>
      <c r="C53" s="109" t="s">
        <v>522</v>
      </c>
      <c r="D53" s="113">
        <v>27200</v>
      </c>
    </row>
    <row r="54" spans="1:4">
      <c r="A54" s="109"/>
      <c r="B54" s="109"/>
    </row>
    <row r="55" spans="1:4">
      <c r="A55" s="109"/>
      <c r="B55" s="109" t="s">
        <v>57</v>
      </c>
    </row>
    <row r="56" spans="1:4">
      <c r="A56" s="109"/>
      <c r="B56" s="109"/>
      <c r="C56" s="109" t="s">
        <v>523</v>
      </c>
      <c r="D56" s="113">
        <v>24990</v>
      </c>
    </row>
    <row r="57" spans="1:4">
      <c r="A57" s="109"/>
      <c r="B57" s="109"/>
      <c r="C57" s="109" t="s">
        <v>524</v>
      </c>
      <c r="D57" s="113">
        <v>25485</v>
      </c>
    </row>
    <row r="58" spans="1:4">
      <c r="A58" s="109"/>
      <c r="B58" s="109"/>
      <c r="C58" s="109" t="s">
        <v>525</v>
      </c>
      <c r="D58" s="113">
        <v>26990</v>
      </c>
    </row>
    <row r="59" spans="1:4">
      <c r="A59" s="109"/>
      <c r="B59" s="109"/>
      <c r="C59" s="109" t="s">
        <v>526</v>
      </c>
      <c r="D59" s="113">
        <v>26190</v>
      </c>
    </row>
    <row r="60" spans="1:4">
      <c r="A60" s="109"/>
      <c r="B60" s="109"/>
      <c r="C60" s="109" t="s">
        <v>527</v>
      </c>
      <c r="D60" s="113">
        <v>26685</v>
      </c>
    </row>
    <row r="61" spans="1:4">
      <c r="A61" s="109"/>
      <c r="B61" s="109"/>
      <c r="C61" s="109" t="s">
        <v>528</v>
      </c>
      <c r="D61" s="113">
        <v>28190</v>
      </c>
    </row>
    <row r="62" spans="1:4">
      <c r="A62" s="109"/>
      <c r="B62" s="109"/>
    </row>
    <row r="63" spans="1:4">
      <c r="A63" s="109"/>
      <c r="B63" s="109" t="s">
        <v>58</v>
      </c>
    </row>
    <row r="64" spans="1:4">
      <c r="A64" s="109"/>
      <c r="B64" s="109"/>
      <c r="C64" s="109" t="s">
        <v>59</v>
      </c>
      <c r="D64" s="113">
        <v>20995</v>
      </c>
    </row>
    <row r="65" spans="1:4">
      <c r="A65" s="109"/>
      <c r="B65" s="109"/>
      <c r="C65" s="109" t="s">
        <v>60</v>
      </c>
      <c r="D65" s="113">
        <v>22995</v>
      </c>
    </row>
    <row r="66" spans="1:4">
      <c r="A66" s="109"/>
      <c r="B66" s="109"/>
      <c r="C66" s="109" t="s">
        <v>61</v>
      </c>
      <c r="D66" s="113">
        <v>23890</v>
      </c>
    </row>
    <row r="67" spans="1:4">
      <c r="A67" s="109"/>
      <c r="B67" s="109"/>
      <c r="C67" s="109" t="s">
        <v>62</v>
      </c>
      <c r="D67" s="113">
        <v>25995</v>
      </c>
    </row>
    <row r="68" spans="1:4">
      <c r="A68" s="109"/>
      <c r="B68" s="109"/>
      <c r="C68" s="109" t="s">
        <v>63</v>
      </c>
      <c r="D68" s="113">
        <v>26790</v>
      </c>
    </row>
    <row r="69" spans="1:4">
      <c r="A69" s="109"/>
      <c r="B69" s="109"/>
      <c r="C69" s="109" t="s">
        <v>64</v>
      </c>
      <c r="D69" s="113">
        <v>21995</v>
      </c>
    </row>
    <row r="70" spans="1:4">
      <c r="A70" s="109"/>
      <c r="B70" s="109"/>
      <c r="C70" s="109" t="s">
        <v>65</v>
      </c>
      <c r="D70" s="113">
        <v>23400</v>
      </c>
    </row>
    <row r="71" spans="1:4">
      <c r="A71" s="109"/>
      <c r="B71" s="109"/>
      <c r="C71" s="109" t="s">
        <v>66</v>
      </c>
      <c r="D71" s="113">
        <v>24650</v>
      </c>
    </row>
    <row r="72" spans="1:4">
      <c r="A72" s="109"/>
      <c r="B72" s="109"/>
    </row>
    <row r="73" spans="1:4">
      <c r="A73" s="109"/>
      <c r="B73" s="109" t="s">
        <v>67</v>
      </c>
    </row>
    <row r="74" spans="1:4">
      <c r="A74" s="109"/>
      <c r="B74" s="109"/>
      <c r="C74" s="109" t="s">
        <v>529</v>
      </c>
      <c r="D74" s="113">
        <v>25995</v>
      </c>
    </row>
    <row r="75" spans="1:4">
      <c r="A75" s="109"/>
      <c r="B75" s="109"/>
      <c r="C75" s="109" t="s">
        <v>530</v>
      </c>
      <c r="D75" s="113">
        <v>28560</v>
      </c>
    </row>
    <row r="76" spans="1:4">
      <c r="A76" s="109"/>
      <c r="B76" s="109"/>
      <c r="C76" s="109" t="s">
        <v>531</v>
      </c>
      <c r="D76" s="113">
        <v>30110</v>
      </c>
    </row>
    <row r="77" spans="1:4">
      <c r="A77" s="109"/>
      <c r="B77" s="109"/>
      <c r="C77" s="109" t="s">
        <v>532</v>
      </c>
      <c r="D77" s="113">
        <v>27890</v>
      </c>
    </row>
    <row r="78" spans="1:4">
      <c r="A78" s="109"/>
      <c r="B78" s="109"/>
      <c r="C78" s="109" t="s">
        <v>533</v>
      </c>
      <c r="D78" s="113">
        <v>29950</v>
      </c>
    </row>
    <row r="79" spans="1:4">
      <c r="A79" s="109"/>
      <c r="B79" s="109"/>
      <c r="C79" s="109" t="s">
        <v>534</v>
      </c>
      <c r="D79" s="113">
        <v>32430</v>
      </c>
    </row>
    <row r="80" spans="1:4">
      <c r="A80" s="109"/>
      <c r="B80" s="109"/>
      <c r="C80" s="109" t="s">
        <v>535</v>
      </c>
      <c r="D80" s="113">
        <v>29390</v>
      </c>
    </row>
    <row r="81" spans="1:4">
      <c r="A81" s="109"/>
      <c r="B81" s="109"/>
      <c r="C81" s="109" t="s">
        <v>536</v>
      </c>
      <c r="D81" s="113">
        <v>31630</v>
      </c>
    </row>
    <row r="82" spans="1:4">
      <c r="A82" s="109"/>
      <c r="B82" s="109"/>
      <c r="C82" s="109" t="s">
        <v>537</v>
      </c>
      <c r="D82" s="113">
        <v>33930</v>
      </c>
    </row>
    <row r="83" spans="1:4">
      <c r="A83" s="109"/>
      <c r="B83" s="109"/>
      <c r="C83" s="109" t="s">
        <v>538</v>
      </c>
      <c r="D83" s="113">
        <v>31630</v>
      </c>
    </row>
    <row r="84" spans="1:4">
      <c r="A84" s="109"/>
      <c r="B84" s="109"/>
      <c r="C84" s="109" t="s">
        <v>539</v>
      </c>
      <c r="D84" s="113">
        <v>33930</v>
      </c>
    </row>
    <row r="85" spans="1:4">
      <c r="A85" s="109"/>
      <c r="B85" s="109"/>
      <c r="C85" s="109" t="s">
        <v>540</v>
      </c>
      <c r="D85" s="113">
        <v>33130</v>
      </c>
    </row>
    <row r="86" spans="1:4">
      <c r="A86" s="109"/>
      <c r="B86" s="109"/>
      <c r="C86" s="109" t="s">
        <v>541</v>
      </c>
      <c r="D86" s="113">
        <v>35430</v>
      </c>
    </row>
    <row r="87" spans="1:4">
      <c r="A87" s="109"/>
      <c r="B87" s="109"/>
    </row>
    <row r="88" spans="1:4">
      <c r="A88" s="109"/>
      <c r="B88" s="109" t="s">
        <v>68</v>
      </c>
    </row>
    <row r="89" spans="1:4">
      <c r="A89" s="109"/>
      <c r="B89" s="109"/>
      <c r="C89" s="109" t="s">
        <v>542</v>
      </c>
      <c r="D89" s="113">
        <v>26710</v>
      </c>
    </row>
    <row r="90" spans="1:4">
      <c r="A90" s="109"/>
      <c r="B90" s="109"/>
      <c r="C90" s="109" t="s">
        <v>543</v>
      </c>
      <c r="D90" s="113">
        <v>28340</v>
      </c>
    </row>
    <row r="91" spans="1:4">
      <c r="A91" s="109"/>
      <c r="B91" s="109"/>
      <c r="C91" s="109" t="s">
        <v>544</v>
      </c>
      <c r="D91" s="113">
        <v>30640</v>
      </c>
    </row>
    <row r="92" spans="1:4">
      <c r="A92" s="109"/>
      <c r="B92" s="109"/>
      <c r="C92" s="109" t="s">
        <v>545</v>
      </c>
      <c r="D92" s="113">
        <v>31895</v>
      </c>
    </row>
    <row r="93" spans="1:4">
      <c r="A93" s="109"/>
      <c r="B93" s="109"/>
    </row>
    <row r="94" spans="1:4">
      <c r="A94" s="109"/>
      <c r="B94" s="109" t="s">
        <v>69</v>
      </c>
    </row>
    <row r="95" spans="1:4">
      <c r="A95" s="109"/>
      <c r="B95" s="109"/>
      <c r="C95" s="109" t="s">
        <v>546</v>
      </c>
      <c r="D95" s="113">
        <v>29950</v>
      </c>
    </row>
    <row r="96" spans="1:4">
      <c r="A96" s="109"/>
      <c r="B96" s="109"/>
      <c r="C96" s="109" t="s">
        <v>547</v>
      </c>
      <c r="D96" s="113">
        <v>31700</v>
      </c>
    </row>
    <row r="97" spans="1:4">
      <c r="A97" s="109"/>
      <c r="B97" s="109"/>
      <c r="C97" s="109" t="s">
        <v>548</v>
      </c>
      <c r="D97" s="113">
        <v>33950</v>
      </c>
    </row>
    <row r="98" spans="1:4">
      <c r="A98" s="109"/>
      <c r="B98" s="109"/>
      <c r="C98" s="109" t="s">
        <v>549</v>
      </c>
      <c r="D98" s="113">
        <v>36500</v>
      </c>
    </row>
    <row r="99" spans="1:4">
      <c r="A99" s="109"/>
      <c r="B99" s="109"/>
      <c r="C99" s="109" t="s">
        <v>550</v>
      </c>
      <c r="D99" s="113">
        <v>37950</v>
      </c>
    </row>
    <row r="100" spans="1:4">
      <c r="A100" s="109"/>
      <c r="B100" s="109"/>
      <c r="C100" s="109" t="s">
        <v>551</v>
      </c>
      <c r="D100" s="113">
        <v>39850</v>
      </c>
    </row>
    <row r="101" spans="1:4">
      <c r="A101" s="109"/>
      <c r="B101" s="109"/>
      <c r="C101" s="109" t="s">
        <v>552</v>
      </c>
      <c r="D101" s="113">
        <v>41500</v>
      </c>
    </row>
    <row r="102" spans="1:4">
      <c r="A102" s="109"/>
      <c r="B102" s="109"/>
      <c r="C102" s="109" t="s">
        <v>553</v>
      </c>
      <c r="D102" s="113">
        <v>40250</v>
      </c>
    </row>
    <row r="103" spans="1:4">
      <c r="A103" s="109"/>
      <c r="B103" s="109"/>
      <c r="C103" s="109" t="s">
        <v>554</v>
      </c>
      <c r="D103" s="113">
        <v>42150</v>
      </c>
    </row>
    <row r="104" spans="1:4">
      <c r="A104" s="109"/>
      <c r="B104" s="109"/>
      <c r="C104" s="109" t="s">
        <v>555</v>
      </c>
      <c r="D104" s="113">
        <v>43800</v>
      </c>
    </row>
    <row r="105" spans="1:4">
      <c r="A105" s="109"/>
      <c r="B105" s="109"/>
    </row>
    <row r="106" spans="1:4">
      <c r="A106" s="109"/>
      <c r="B106" s="109" t="s">
        <v>70</v>
      </c>
    </row>
    <row r="107" spans="1:4">
      <c r="A107" s="109"/>
      <c r="B107" s="109"/>
      <c r="C107" s="109" t="s">
        <v>556</v>
      </c>
      <c r="D107" s="113">
        <v>31450</v>
      </c>
    </row>
    <row r="108" spans="1:4">
      <c r="A108" s="109"/>
      <c r="B108" s="109"/>
      <c r="C108" s="109" t="s">
        <v>557</v>
      </c>
      <c r="D108" s="113">
        <v>33550</v>
      </c>
    </row>
    <row r="109" spans="1:4">
      <c r="A109" s="109"/>
      <c r="B109" s="109"/>
    </row>
    <row r="110" spans="1:4">
      <c r="A110" s="109"/>
      <c r="B110" s="109" t="s">
        <v>71</v>
      </c>
    </row>
    <row r="111" spans="1:4">
      <c r="A111" s="109"/>
      <c r="B111" s="109"/>
      <c r="C111" s="109" t="s">
        <v>558</v>
      </c>
      <c r="D111" s="113">
        <v>35595</v>
      </c>
    </row>
    <row r="112" spans="1:4">
      <c r="A112" s="109"/>
      <c r="B112" s="109"/>
      <c r="C112" s="109" t="s">
        <v>559</v>
      </c>
      <c r="D112" s="113">
        <v>36495</v>
      </c>
    </row>
    <row r="113" spans="1:4">
      <c r="A113" s="109"/>
      <c r="B113" s="109"/>
    </row>
    <row r="114" spans="1:4">
      <c r="A114" s="109"/>
      <c r="B114" s="109" t="s">
        <v>560</v>
      </c>
      <c r="D114" s="109"/>
    </row>
    <row r="115" spans="1:4">
      <c r="A115" s="109"/>
      <c r="B115" s="109"/>
      <c r="C115" s="109" t="s">
        <v>56</v>
      </c>
      <c r="D115" s="113">
        <v>17980</v>
      </c>
    </row>
    <row r="116" spans="1:4">
      <c r="A116" s="109"/>
      <c r="B116" s="109"/>
    </row>
    <row r="117" spans="1:4">
      <c r="A117" s="109"/>
      <c r="B117" s="109" t="s">
        <v>72</v>
      </c>
    </row>
    <row r="118" spans="1:4">
      <c r="A118" s="109"/>
      <c r="B118" s="109"/>
      <c r="C118" s="109" t="s">
        <v>561</v>
      </c>
      <c r="D118" s="113">
        <v>57495</v>
      </c>
    </row>
    <row r="119" spans="1:4">
      <c r="A119" s="109"/>
      <c r="B119" s="109"/>
      <c r="C119" s="109" t="s">
        <v>562</v>
      </c>
      <c r="D119" s="113">
        <v>40395</v>
      </c>
    </row>
    <row r="120" spans="1:4">
      <c r="A120" s="109"/>
      <c r="B120" s="109"/>
      <c r="C120" s="109" t="s">
        <v>563</v>
      </c>
      <c r="D120" s="113">
        <v>42650</v>
      </c>
    </row>
    <row r="121" spans="1:4">
      <c r="A121" s="109"/>
      <c r="B121" s="109"/>
      <c r="C121" s="109" t="s">
        <v>564</v>
      </c>
      <c r="D121" s="113">
        <v>42450</v>
      </c>
    </row>
    <row r="122" spans="1:4">
      <c r="A122" s="109"/>
      <c r="C122" s="109" t="s">
        <v>565</v>
      </c>
      <c r="D122" s="113">
        <v>44650</v>
      </c>
    </row>
    <row r="123" spans="1:4">
      <c r="A123" s="109"/>
      <c r="B123" s="109"/>
    </row>
    <row r="124" spans="1:4">
      <c r="A124" s="109"/>
      <c r="B124" s="109" t="s">
        <v>73</v>
      </c>
    </row>
    <row r="125" spans="1:4">
      <c r="A125" s="109"/>
      <c r="B125" s="109"/>
      <c r="C125" s="109" t="s">
        <v>74</v>
      </c>
      <c r="D125" s="113">
        <v>20450</v>
      </c>
    </row>
    <row r="126" spans="1:4">
      <c r="A126" s="109"/>
      <c r="B126" s="109"/>
      <c r="C126" s="109" t="s">
        <v>75</v>
      </c>
      <c r="D126" s="113">
        <v>21750</v>
      </c>
    </row>
    <row r="127" spans="1:4">
      <c r="A127" s="109"/>
      <c r="B127" s="109"/>
      <c r="C127" s="109" t="s">
        <v>76</v>
      </c>
      <c r="D127" s="113">
        <v>22250</v>
      </c>
    </row>
    <row r="128" spans="1:4">
      <c r="A128" s="109"/>
      <c r="B128" s="109"/>
      <c r="C128" s="109" t="s">
        <v>77</v>
      </c>
      <c r="D128" s="113">
        <v>23750</v>
      </c>
    </row>
    <row r="129" spans="1:4">
      <c r="A129" s="109"/>
      <c r="B129" s="109"/>
      <c r="C129" s="109" t="s">
        <v>78</v>
      </c>
      <c r="D129" s="113">
        <v>28750</v>
      </c>
    </row>
    <row r="130" spans="1:4">
      <c r="A130" s="109"/>
      <c r="B130" s="109"/>
      <c r="C130" s="109" t="s">
        <v>79</v>
      </c>
      <c r="D130" s="113">
        <v>23750</v>
      </c>
    </row>
    <row r="131" spans="1:4">
      <c r="A131" s="109"/>
      <c r="B131" s="109"/>
    </row>
    <row r="132" spans="1:4">
      <c r="A132" s="109"/>
      <c r="B132" s="109" t="s">
        <v>80</v>
      </c>
    </row>
    <row r="133" spans="1:4">
      <c r="A133" s="109"/>
      <c r="B133" s="109"/>
      <c r="C133" s="109" t="s">
        <v>81</v>
      </c>
      <c r="D133" s="113">
        <v>24995</v>
      </c>
    </row>
    <row r="134" spans="1:4">
      <c r="A134" s="109"/>
      <c r="B134" s="109"/>
      <c r="C134" s="109" t="s">
        <v>82</v>
      </c>
      <c r="D134" s="113">
        <v>31950</v>
      </c>
    </row>
    <row r="135" spans="1:4">
      <c r="A135" s="109"/>
      <c r="B135" s="109"/>
      <c r="C135" s="109" t="s">
        <v>83</v>
      </c>
      <c r="D135" s="113">
        <v>34995</v>
      </c>
    </row>
    <row r="136" spans="1:4">
      <c r="A136" s="109"/>
      <c r="B136" s="109"/>
      <c r="C136" s="109" t="s">
        <v>84</v>
      </c>
      <c r="D136" s="113">
        <v>36995</v>
      </c>
    </row>
    <row r="137" spans="1:4">
      <c r="A137" s="109"/>
      <c r="B137" s="109"/>
      <c r="C137" s="109" t="s">
        <v>566</v>
      </c>
      <c r="D137" s="113">
        <v>38900</v>
      </c>
    </row>
    <row r="138" spans="1:4">
      <c r="A138" s="109"/>
      <c r="B138" s="109"/>
      <c r="C138" s="109" t="s">
        <v>85</v>
      </c>
      <c r="D138" s="113">
        <v>39850</v>
      </c>
    </row>
    <row r="139" spans="1:4">
      <c r="A139" s="109"/>
      <c r="B139" s="109"/>
      <c r="C139" s="109" t="s">
        <v>86</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17</v>
      </c>
      <c r="B1" s="17"/>
      <c r="C1" s="19"/>
    </row>
    <row r="2" spans="1:13" s="109" customFormat="1" ht="12.75" customHeight="1">
      <c r="A2" s="1" t="s">
        <v>929</v>
      </c>
      <c r="B2"/>
      <c r="C2" s="111"/>
    </row>
    <row r="3" spans="1:13" ht="27.75">
      <c r="A3" s="157" t="s">
        <v>136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137</v>
      </c>
      <c r="B6" s="28" t="s">
        <v>138</v>
      </c>
      <c r="C6" s="28"/>
      <c r="D6" s="27" t="s">
        <v>139</v>
      </c>
      <c r="E6" s="27" t="s">
        <v>140</v>
      </c>
      <c r="F6" s="27" t="s">
        <v>1</v>
      </c>
      <c r="G6" s="27" t="s">
        <v>142</v>
      </c>
      <c r="H6" s="27" t="s">
        <v>143</v>
      </c>
      <c r="I6" s="27" t="s">
        <v>144</v>
      </c>
      <c r="J6" s="27" t="s">
        <v>145</v>
      </c>
      <c r="K6" s="27" t="s">
        <v>146</v>
      </c>
      <c r="L6" s="27" t="s">
        <v>147</v>
      </c>
    </row>
    <row r="7" spans="1:13" ht="28.5" thickTop="1">
      <c r="B7" s="26" t="s">
        <v>148</v>
      </c>
      <c r="C7" s="25"/>
      <c r="D7" s="26"/>
      <c r="E7" s="26"/>
      <c r="F7" s="26"/>
      <c r="G7" s="30"/>
      <c r="H7" s="26"/>
      <c r="I7" s="26"/>
      <c r="J7" s="25"/>
    </row>
    <row r="8" spans="1:13" ht="15">
      <c r="A8" s="31" t="s">
        <v>149</v>
      </c>
      <c r="B8" s="31" t="s">
        <v>150</v>
      </c>
      <c r="C8" s="13"/>
      <c r="D8" s="15" t="s">
        <v>151</v>
      </c>
      <c r="E8" s="14" t="s">
        <v>152</v>
      </c>
      <c r="F8" s="14">
        <v>108</v>
      </c>
      <c r="G8" s="32">
        <v>999</v>
      </c>
      <c r="H8" s="33">
        <v>55</v>
      </c>
      <c r="I8" s="33">
        <v>75</v>
      </c>
      <c r="J8" s="34">
        <v>11495</v>
      </c>
      <c r="K8" s="35">
        <v>750</v>
      </c>
      <c r="L8" s="34">
        <v>12245</v>
      </c>
    </row>
    <row r="9" spans="1:13" ht="15">
      <c r="A9" s="31" t="s">
        <v>149</v>
      </c>
      <c r="B9" s="31" t="s">
        <v>153</v>
      </c>
      <c r="C9" s="13"/>
      <c r="D9" s="15" t="s">
        <v>151</v>
      </c>
      <c r="E9" s="14" t="s">
        <v>152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154</v>
      </c>
      <c r="B11" s="31" t="s">
        <v>155</v>
      </c>
      <c r="C11" s="13"/>
      <c r="D11" s="15" t="s">
        <v>156</v>
      </c>
      <c r="E11" s="14" t="s">
        <v>152</v>
      </c>
      <c r="F11" s="14">
        <v>108</v>
      </c>
      <c r="G11" s="32">
        <v>999</v>
      </c>
      <c r="H11" s="33">
        <v>55</v>
      </c>
      <c r="I11" s="33">
        <v>75</v>
      </c>
      <c r="J11" s="34">
        <v>12295</v>
      </c>
      <c r="K11" s="35">
        <v>750</v>
      </c>
      <c r="L11" s="34">
        <v>13045</v>
      </c>
      <c r="M11" s="36"/>
    </row>
    <row r="12" spans="1:13" ht="15">
      <c r="A12" s="31" t="s">
        <v>154</v>
      </c>
      <c r="B12" s="31" t="s">
        <v>157</v>
      </c>
      <c r="C12" s="13"/>
      <c r="D12" s="15" t="s">
        <v>156</v>
      </c>
      <c r="E12" s="14" t="s">
        <v>152</v>
      </c>
      <c r="F12" s="14">
        <v>108</v>
      </c>
      <c r="G12" s="32">
        <v>999</v>
      </c>
      <c r="H12" s="33">
        <v>55</v>
      </c>
      <c r="I12" s="33">
        <v>75</v>
      </c>
      <c r="J12" s="34">
        <v>12795</v>
      </c>
      <c r="K12" s="35">
        <v>750</v>
      </c>
      <c r="L12" s="34">
        <v>13545</v>
      </c>
      <c r="M12" s="36"/>
    </row>
    <row r="13" spans="1:13" ht="15">
      <c r="A13" s="31" t="s">
        <v>158</v>
      </c>
      <c r="B13" s="31" t="s">
        <v>159</v>
      </c>
      <c r="C13" s="13"/>
      <c r="D13" s="15" t="s">
        <v>156</v>
      </c>
      <c r="E13" s="14" t="s">
        <v>152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160</v>
      </c>
      <c r="B15" s="31" t="s">
        <v>161</v>
      </c>
      <c r="C15" s="13"/>
      <c r="D15" s="37" t="s">
        <v>162</v>
      </c>
      <c r="E15" s="14" t="s">
        <v>152</v>
      </c>
      <c r="F15" s="14">
        <v>108</v>
      </c>
      <c r="G15" s="32">
        <v>999</v>
      </c>
      <c r="H15" s="33">
        <v>55</v>
      </c>
      <c r="I15" s="33">
        <v>75</v>
      </c>
      <c r="J15" s="34">
        <v>13295</v>
      </c>
      <c r="K15" s="35">
        <v>750</v>
      </c>
      <c r="L15" s="34">
        <v>14045</v>
      </c>
    </row>
    <row r="16" spans="1:13" ht="15">
      <c r="A16" s="31" t="s">
        <v>160</v>
      </c>
      <c r="B16" s="31" t="s">
        <v>163</v>
      </c>
      <c r="C16" s="13"/>
      <c r="D16" s="37" t="s">
        <v>162</v>
      </c>
      <c r="E16" s="14" t="s">
        <v>152</v>
      </c>
      <c r="F16" s="14">
        <v>108</v>
      </c>
      <c r="G16" s="32">
        <v>999</v>
      </c>
      <c r="H16" s="33">
        <v>55</v>
      </c>
      <c r="I16" s="33">
        <v>75</v>
      </c>
      <c r="J16" s="34">
        <v>13795</v>
      </c>
      <c r="K16" s="35">
        <v>750</v>
      </c>
      <c r="L16" s="34">
        <v>14545</v>
      </c>
    </row>
    <row r="17" spans="1:15" ht="15">
      <c r="A17" s="31" t="s">
        <v>164</v>
      </c>
      <c r="B17" s="31" t="s">
        <v>165</v>
      </c>
      <c r="C17" s="13"/>
      <c r="D17" s="37" t="s">
        <v>162</v>
      </c>
      <c r="E17" s="14" t="s">
        <v>152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166</v>
      </c>
      <c r="C19" s="25"/>
      <c r="D19" s="26"/>
      <c r="E19" s="26"/>
      <c r="F19" s="26"/>
      <c r="G19" s="30"/>
      <c r="H19" s="26"/>
      <c r="I19" s="26"/>
      <c r="J19" s="25"/>
    </row>
    <row r="20" spans="1:15" ht="15">
      <c r="A20" s="31" t="s">
        <v>167</v>
      </c>
      <c r="B20" s="31" t="s">
        <v>168</v>
      </c>
      <c r="C20" s="13"/>
      <c r="D20" s="15" t="s">
        <v>169</v>
      </c>
      <c r="E20" s="14" t="s">
        <v>152</v>
      </c>
      <c r="F20" s="14">
        <v>128</v>
      </c>
      <c r="G20" s="32">
        <v>1198</v>
      </c>
      <c r="H20" s="33">
        <v>44</v>
      </c>
      <c r="I20" s="33">
        <v>60</v>
      </c>
      <c r="J20" s="34">
        <v>13995</v>
      </c>
      <c r="K20" s="35">
        <v>750</v>
      </c>
      <c r="L20" s="34">
        <v>14745</v>
      </c>
      <c r="M20" s="36"/>
    </row>
    <row r="21" spans="1:15" ht="15">
      <c r="A21" s="31" t="s">
        <v>167</v>
      </c>
      <c r="B21" s="31" t="s">
        <v>170</v>
      </c>
      <c r="C21" s="13"/>
      <c r="D21" s="15" t="s">
        <v>169</v>
      </c>
      <c r="E21" s="14" t="s">
        <v>152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167</v>
      </c>
      <c r="B23" s="31" t="s">
        <v>171</v>
      </c>
      <c r="C23" s="13"/>
      <c r="D23" s="15" t="s">
        <v>172</v>
      </c>
      <c r="E23" s="14" t="s">
        <v>152</v>
      </c>
      <c r="F23" s="14">
        <v>128</v>
      </c>
      <c r="G23" s="32">
        <v>1198</v>
      </c>
      <c r="H23" s="33">
        <v>44</v>
      </c>
      <c r="I23" s="33">
        <v>60</v>
      </c>
      <c r="J23" s="34">
        <v>15795</v>
      </c>
      <c r="K23" s="35">
        <v>750</v>
      </c>
      <c r="L23" s="34">
        <v>16545</v>
      </c>
      <c r="O23" s="13" t="s">
        <v>13</v>
      </c>
    </row>
    <row r="24" spans="1:15" ht="15">
      <c r="A24" s="31" t="s">
        <v>173</v>
      </c>
      <c r="B24" s="31" t="s">
        <v>174</v>
      </c>
      <c r="C24" s="13"/>
      <c r="D24" s="15" t="s">
        <v>172</v>
      </c>
      <c r="E24" s="14" t="s">
        <v>152</v>
      </c>
      <c r="F24" s="14">
        <v>128</v>
      </c>
      <c r="G24" s="32">
        <v>1198</v>
      </c>
      <c r="H24" s="33">
        <v>51</v>
      </c>
      <c r="I24" s="33">
        <v>70</v>
      </c>
      <c r="J24" s="34">
        <v>16190</v>
      </c>
      <c r="K24" s="35">
        <v>750</v>
      </c>
      <c r="L24" s="34">
        <v>16940</v>
      </c>
    </row>
    <row r="25" spans="1:15" ht="15">
      <c r="A25" s="31" t="s">
        <v>175</v>
      </c>
      <c r="B25" s="31" t="s">
        <v>176</v>
      </c>
      <c r="C25" s="13"/>
      <c r="D25" s="15" t="s">
        <v>172</v>
      </c>
      <c r="E25" s="14" t="s">
        <v>112</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177</v>
      </c>
      <c r="B27" s="31" t="s">
        <v>178</v>
      </c>
      <c r="C27" s="13"/>
      <c r="D27" s="37" t="s">
        <v>179</v>
      </c>
      <c r="E27" s="14" t="s">
        <v>112</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180</v>
      </c>
      <c r="B29" s="31" t="s">
        <v>181</v>
      </c>
      <c r="C29" s="13"/>
      <c r="D29" s="15" t="s">
        <v>182</v>
      </c>
      <c r="E29" s="14" t="s">
        <v>152</v>
      </c>
      <c r="F29" s="14">
        <v>128</v>
      </c>
      <c r="G29" s="32">
        <v>1198</v>
      </c>
      <c r="H29" s="33">
        <v>51</v>
      </c>
      <c r="I29" s="33">
        <v>70</v>
      </c>
      <c r="J29" s="34">
        <v>17210</v>
      </c>
      <c r="K29" s="35">
        <v>750</v>
      </c>
      <c r="L29" s="34">
        <v>17960</v>
      </c>
    </row>
    <row r="30" spans="1:15" ht="15">
      <c r="A30" s="31" t="s">
        <v>183</v>
      </c>
      <c r="B30" s="31" t="s">
        <v>184</v>
      </c>
      <c r="C30" s="13"/>
      <c r="D30" s="15" t="s">
        <v>182</v>
      </c>
      <c r="E30" s="14" t="s">
        <v>152</v>
      </c>
      <c r="F30" s="14">
        <v>135</v>
      </c>
      <c r="G30" s="32">
        <v>1198</v>
      </c>
      <c r="H30" s="33">
        <v>63</v>
      </c>
      <c r="I30" s="33">
        <v>85</v>
      </c>
      <c r="J30" s="34">
        <v>19465</v>
      </c>
      <c r="K30" s="35">
        <v>750</v>
      </c>
      <c r="L30" s="34">
        <v>20215</v>
      </c>
    </row>
    <row r="31" spans="1:15" ht="15">
      <c r="A31" s="31" t="s">
        <v>185</v>
      </c>
      <c r="B31" s="31" t="s">
        <v>186</v>
      </c>
      <c r="C31" s="13"/>
      <c r="D31" s="15" t="s">
        <v>182</v>
      </c>
      <c r="E31" s="14" t="s">
        <v>112</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187</v>
      </c>
      <c r="B33" s="31" t="s">
        <v>188</v>
      </c>
      <c r="C33" s="13"/>
      <c r="D33" s="15" t="s">
        <v>189</v>
      </c>
      <c r="E33" s="14" t="s">
        <v>152</v>
      </c>
      <c r="F33" s="14">
        <v>132</v>
      </c>
      <c r="G33" s="32">
        <v>1198</v>
      </c>
      <c r="H33" s="33">
        <v>51</v>
      </c>
      <c r="I33" s="33">
        <v>70</v>
      </c>
      <c r="J33" s="34">
        <v>18995</v>
      </c>
      <c r="K33" s="35">
        <v>750</v>
      </c>
      <c r="L33" s="34">
        <v>19745</v>
      </c>
    </row>
    <row r="34" spans="1:12" ht="15">
      <c r="A34" s="31" t="s">
        <v>190</v>
      </c>
      <c r="B34" s="31" t="s">
        <v>191</v>
      </c>
      <c r="C34" s="13"/>
      <c r="D34" s="15" t="s">
        <v>189</v>
      </c>
      <c r="E34" s="14" t="s">
        <v>112</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192</v>
      </c>
      <c r="C36" s="25"/>
      <c r="D36" s="26"/>
      <c r="E36" s="26"/>
      <c r="F36" s="26"/>
      <c r="G36" s="30"/>
      <c r="H36" s="26"/>
      <c r="I36" s="26"/>
      <c r="J36" s="25"/>
    </row>
    <row r="37" spans="1:12" ht="15">
      <c r="A37" s="13" t="s">
        <v>193</v>
      </c>
      <c r="B37" s="31" t="s">
        <v>194</v>
      </c>
      <c r="C37" s="39"/>
      <c r="D37" s="37">
        <v>250</v>
      </c>
      <c r="E37" s="39" t="s">
        <v>112</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195</v>
      </c>
      <c r="C39" s="25"/>
      <c r="D39" s="26"/>
      <c r="E39" s="26"/>
      <c r="F39" s="26"/>
      <c r="G39" s="30"/>
      <c r="H39" s="26"/>
      <c r="I39" s="26"/>
      <c r="J39" s="25"/>
    </row>
    <row r="40" spans="1:12" ht="15">
      <c r="A40" s="13" t="s">
        <v>193</v>
      </c>
      <c r="B40" s="31" t="s">
        <v>196</v>
      </c>
      <c r="C40" s="39"/>
      <c r="D40" s="37" t="s">
        <v>197</v>
      </c>
      <c r="E40" s="39" t="s">
        <v>112</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198</v>
      </c>
      <c r="C42" s="25"/>
      <c r="D42" s="26"/>
      <c r="E42" s="26"/>
      <c r="F42" s="26"/>
      <c r="G42" s="30"/>
      <c r="H42" s="26"/>
      <c r="I42" s="26"/>
      <c r="J42" s="25"/>
    </row>
    <row r="43" spans="1:12" ht="15">
      <c r="A43" s="13" t="s">
        <v>199</v>
      </c>
      <c r="B43" s="13" t="s">
        <v>200</v>
      </c>
      <c r="D43" s="15" t="s">
        <v>172</v>
      </c>
      <c r="E43" s="14" t="s">
        <v>152</v>
      </c>
      <c r="F43" s="14">
        <v>113</v>
      </c>
      <c r="G43" s="32">
        <v>1197</v>
      </c>
      <c r="H43" s="14">
        <v>63</v>
      </c>
      <c r="I43" s="14">
        <v>85</v>
      </c>
      <c r="J43" s="41">
        <v>19995</v>
      </c>
      <c r="K43" s="35">
        <v>750</v>
      </c>
      <c r="L43" s="34">
        <v>20745</v>
      </c>
    </row>
    <row r="44" spans="1:12" ht="15">
      <c r="A44" s="13" t="s">
        <v>199</v>
      </c>
      <c r="B44" s="13" t="s">
        <v>201</v>
      </c>
      <c r="D44" s="15" t="s">
        <v>172</v>
      </c>
      <c r="E44" s="14" t="s">
        <v>152</v>
      </c>
      <c r="F44" s="14">
        <v>113</v>
      </c>
      <c r="G44" s="32">
        <v>1197</v>
      </c>
      <c r="H44" s="14">
        <v>63</v>
      </c>
      <c r="I44" s="14">
        <v>85</v>
      </c>
      <c r="J44" s="41">
        <v>20945</v>
      </c>
      <c r="K44" s="35">
        <v>750</v>
      </c>
      <c r="L44" s="34">
        <v>21695</v>
      </c>
    </row>
    <row r="45" spans="1:12" ht="15">
      <c r="A45" s="13" t="s">
        <v>202</v>
      </c>
      <c r="B45" s="13" t="s">
        <v>203</v>
      </c>
      <c r="D45" s="15" t="s">
        <v>172</v>
      </c>
      <c r="E45" s="14" t="s">
        <v>152</v>
      </c>
      <c r="F45" s="14">
        <v>114</v>
      </c>
      <c r="G45" s="32">
        <v>1197</v>
      </c>
      <c r="H45" s="14">
        <v>77</v>
      </c>
      <c r="I45" s="14">
        <v>105</v>
      </c>
      <c r="J45" s="41">
        <v>20745</v>
      </c>
      <c r="K45" s="35">
        <v>750</v>
      </c>
      <c r="L45" s="34">
        <v>21495</v>
      </c>
    </row>
    <row r="46" spans="1:12" ht="15">
      <c r="A46" s="13" t="s">
        <v>202</v>
      </c>
      <c r="B46" s="13" t="s">
        <v>204</v>
      </c>
      <c r="D46" s="15" t="s">
        <v>172</v>
      </c>
      <c r="E46" s="14" t="s">
        <v>152</v>
      </c>
      <c r="F46" s="14">
        <v>114</v>
      </c>
      <c r="G46" s="32">
        <v>1197</v>
      </c>
      <c r="H46" s="14">
        <v>77</v>
      </c>
      <c r="I46" s="14">
        <v>105</v>
      </c>
      <c r="J46" s="41">
        <v>21695</v>
      </c>
      <c r="K46" s="35">
        <v>750</v>
      </c>
      <c r="L46" s="34">
        <v>22445</v>
      </c>
    </row>
    <row r="47" spans="1:12" ht="15">
      <c r="A47" s="13" t="s">
        <v>205</v>
      </c>
      <c r="B47" s="13" t="s">
        <v>206</v>
      </c>
      <c r="D47" s="15" t="s">
        <v>172</v>
      </c>
      <c r="E47" s="14" t="s">
        <v>152</v>
      </c>
      <c r="F47" s="14">
        <v>115</v>
      </c>
      <c r="G47" s="32">
        <v>1197</v>
      </c>
      <c r="H47" s="14">
        <v>77</v>
      </c>
      <c r="I47" s="14">
        <v>105</v>
      </c>
      <c r="J47" s="41">
        <v>23445</v>
      </c>
      <c r="K47" s="35">
        <v>750</v>
      </c>
      <c r="L47" s="34">
        <v>24195</v>
      </c>
    </row>
    <row r="48" spans="1:12" ht="15" hidden="1">
      <c r="A48" s="13" t="s">
        <v>207</v>
      </c>
      <c r="B48" s="13" t="s">
        <v>208</v>
      </c>
      <c r="D48" s="15" t="s">
        <v>172</v>
      </c>
      <c r="E48" s="14" t="s">
        <v>112</v>
      </c>
      <c r="F48" s="14">
        <v>99</v>
      </c>
      <c r="G48" s="32">
        <v>1598</v>
      </c>
      <c r="H48" s="14">
        <v>66</v>
      </c>
      <c r="I48" s="14">
        <v>90</v>
      </c>
      <c r="J48" s="41">
        <v>22295</v>
      </c>
      <c r="K48" s="35">
        <v>750</v>
      </c>
      <c r="L48" s="34">
        <v>23045</v>
      </c>
    </row>
    <row r="49" spans="1:12" ht="15" hidden="1">
      <c r="A49" s="13" t="s">
        <v>207</v>
      </c>
      <c r="B49" s="13" t="s">
        <v>209</v>
      </c>
      <c r="D49" s="15" t="s">
        <v>172</v>
      </c>
      <c r="E49" s="14" t="s">
        <v>112</v>
      </c>
      <c r="F49" s="14">
        <v>99</v>
      </c>
      <c r="G49" s="32">
        <v>1598</v>
      </c>
      <c r="H49" s="14">
        <v>66</v>
      </c>
      <c r="I49" s="14">
        <v>90</v>
      </c>
      <c r="J49" s="41">
        <v>23245</v>
      </c>
      <c r="K49" s="35">
        <v>750</v>
      </c>
      <c r="L49" s="34">
        <v>23995</v>
      </c>
    </row>
    <row r="50" spans="1:12" ht="15">
      <c r="A50" s="13" t="s">
        <v>210</v>
      </c>
      <c r="B50" s="13" t="s">
        <v>211</v>
      </c>
      <c r="D50" s="15" t="s">
        <v>172</v>
      </c>
      <c r="E50" s="14" t="s">
        <v>112</v>
      </c>
      <c r="F50" s="14">
        <v>99</v>
      </c>
      <c r="G50" s="32">
        <v>1598</v>
      </c>
      <c r="H50" s="14">
        <v>77</v>
      </c>
      <c r="I50" s="14">
        <v>105</v>
      </c>
      <c r="J50" s="41">
        <v>22695</v>
      </c>
      <c r="K50" s="35">
        <v>750</v>
      </c>
      <c r="L50" s="34">
        <v>23445</v>
      </c>
    </row>
    <row r="51" spans="1:12" ht="15">
      <c r="A51" s="13" t="s">
        <v>210</v>
      </c>
      <c r="B51" s="13" t="s">
        <v>212</v>
      </c>
      <c r="D51" s="15" t="s">
        <v>172</v>
      </c>
      <c r="E51" s="14" t="s">
        <v>112</v>
      </c>
      <c r="F51" s="14">
        <v>99</v>
      </c>
      <c r="G51" s="32">
        <v>1598</v>
      </c>
      <c r="H51" s="14">
        <v>77</v>
      </c>
      <c r="I51" s="14">
        <v>105</v>
      </c>
      <c r="J51" s="41">
        <v>23645</v>
      </c>
      <c r="K51" s="35">
        <v>750</v>
      </c>
      <c r="L51" s="34">
        <v>24395</v>
      </c>
    </row>
    <row r="52" spans="1:12" ht="15">
      <c r="A52" s="13" t="s">
        <v>213</v>
      </c>
      <c r="B52" s="13" t="s">
        <v>214</v>
      </c>
      <c r="D52" s="15" t="s">
        <v>172</v>
      </c>
      <c r="E52" s="14" t="s">
        <v>112</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215</v>
      </c>
      <c r="B54" s="13" t="s">
        <v>216</v>
      </c>
      <c r="D54" s="15" t="s">
        <v>182</v>
      </c>
      <c r="E54" s="14" t="s">
        <v>152</v>
      </c>
      <c r="F54" s="14">
        <v>114</v>
      </c>
      <c r="G54" s="32">
        <v>1197</v>
      </c>
      <c r="H54" s="14">
        <v>77</v>
      </c>
      <c r="I54" s="14">
        <v>105</v>
      </c>
      <c r="J54" s="41">
        <v>22395</v>
      </c>
      <c r="K54" s="35">
        <v>750</v>
      </c>
      <c r="L54" s="34">
        <v>23145</v>
      </c>
    </row>
    <row r="55" spans="1:12" ht="15">
      <c r="A55" s="13" t="s">
        <v>215</v>
      </c>
      <c r="B55" s="13" t="s">
        <v>217</v>
      </c>
      <c r="D55" s="15" t="s">
        <v>182</v>
      </c>
      <c r="E55" s="14" t="s">
        <v>152</v>
      </c>
      <c r="F55" s="14">
        <v>114</v>
      </c>
      <c r="G55" s="32">
        <v>1197</v>
      </c>
      <c r="H55" s="14">
        <v>77</v>
      </c>
      <c r="I55" s="14">
        <v>105</v>
      </c>
      <c r="J55" s="41">
        <v>23345</v>
      </c>
      <c r="K55" s="35">
        <v>750</v>
      </c>
      <c r="L55" s="34">
        <v>24095</v>
      </c>
    </row>
    <row r="56" spans="1:12" ht="15">
      <c r="A56" s="13" t="s">
        <v>218</v>
      </c>
      <c r="B56" s="13" t="s">
        <v>219</v>
      </c>
      <c r="D56" s="15" t="s">
        <v>182</v>
      </c>
      <c r="E56" s="14" t="s">
        <v>152</v>
      </c>
      <c r="F56" s="14">
        <v>115</v>
      </c>
      <c r="G56" s="32">
        <v>1197</v>
      </c>
      <c r="H56" s="14">
        <v>77</v>
      </c>
      <c r="I56" s="14">
        <v>105</v>
      </c>
      <c r="J56" s="41">
        <v>25095</v>
      </c>
      <c r="K56" s="35">
        <v>750</v>
      </c>
      <c r="L56" s="34">
        <v>25845</v>
      </c>
    </row>
    <row r="57" spans="1:12" ht="15">
      <c r="A57" s="13" t="s">
        <v>220</v>
      </c>
      <c r="B57" s="13" t="s">
        <v>221</v>
      </c>
      <c r="D57" s="15" t="s">
        <v>182</v>
      </c>
      <c r="E57" s="14" t="s">
        <v>112</v>
      </c>
      <c r="F57" s="14">
        <v>99</v>
      </c>
      <c r="G57" s="32">
        <v>1598</v>
      </c>
      <c r="H57" s="14">
        <v>77</v>
      </c>
      <c r="I57" s="14">
        <v>105</v>
      </c>
      <c r="J57" s="41">
        <v>24345</v>
      </c>
      <c r="K57" s="35">
        <v>750</v>
      </c>
      <c r="L57" s="34">
        <v>25095</v>
      </c>
    </row>
    <row r="58" spans="1:12" ht="15">
      <c r="A58" s="13" t="s">
        <v>220</v>
      </c>
      <c r="B58" s="13" t="s">
        <v>222</v>
      </c>
      <c r="D58" s="15" t="s">
        <v>182</v>
      </c>
      <c r="E58" s="14" t="s">
        <v>112</v>
      </c>
      <c r="F58" s="14">
        <v>99</v>
      </c>
      <c r="G58" s="32">
        <v>1598</v>
      </c>
      <c r="H58" s="14">
        <v>77</v>
      </c>
      <c r="I58" s="14">
        <v>105</v>
      </c>
      <c r="J58" s="41">
        <v>25295</v>
      </c>
      <c r="K58" s="35">
        <v>750</v>
      </c>
      <c r="L58" s="34">
        <v>26045</v>
      </c>
    </row>
    <row r="59" spans="1:12" ht="15">
      <c r="A59" s="13" t="s">
        <v>223</v>
      </c>
      <c r="B59" s="13" t="s">
        <v>224</v>
      </c>
      <c r="D59" s="15" t="s">
        <v>182</v>
      </c>
      <c r="E59" s="14" t="s">
        <v>112</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225</v>
      </c>
      <c r="B61" s="13" t="s">
        <v>226</v>
      </c>
      <c r="D61" s="15" t="s">
        <v>227</v>
      </c>
      <c r="E61" s="14" t="s">
        <v>152</v>
      </c>
      <c r="F61" s="14">
        <v>114</v>
      </c>
      <c r="G61" s="32">
        <v>1197</v>
      </c>
      <c r="H61" s="14">
        <v>77</v>
      </c>
      <c r="I61" s="14">
        <v>105</v>
      </c>
      <c r="J61" s="41">
        <v>24045</v>
      </c>
      <c r="K61" s="35">
        <v>750</v>
      </c>
      <c r="L61" s="34">
        <v>24795</v>
      </c>
    </row>
    <row r="62" spans="1:12" ht="15">
      <c r="A62" s="13" t="s">
        <v>225</v>
      </c>
      <c r="B62" s="13" t="s">
        <v>228</v>
      </c>
      <c r="D62" s="15" t="s">
        <v>227</v>
      </c>
      <c r="E62" s="14" t="s">
        <v>152</v>
      </c>
      <c r="F62" s="14">
        <v>114</v>
      </c>
      <c r="G62" s="32">
        <v>1197</v>
      </c>
      <c r="H62" s="14">
        <v>77</v>
      </c>
      <c r="I62" s="14">
        <v>105</v>
      </c>
      <c r="J62" s="41">
        <v>24995</v>
      </c>
      <c r="K62" s="35">
        <v>750</v>
      </c>
      <c r="L62" s="34">
        <v>25745</v>
      </c>
    </row>
    <row r="63" spans="1:12" ht="15">
      <c r="A63" s="13" t="s">
        <v>229</v>
      </c>
      <c r="B63" s="13" t="s">
        <v>230</v>
      </c>
      <c r="D63" s="15" t="s">
        <v>227</v>
      </c>
      <c r="E63" s="14" t="s">
        <v>152</v>
      </c>
      <c r="F63" s="14">
        <v>115</v>
      </c>
      <c r="G63" s="32">
        <v>1197</v>
      </c>
      <c r="H63" s="14">
        <v>77</v>
      </c>
      <c r="I63" s="14">
        <v>105</v>
      </c>
      <c r="J63" s="41">
        <v>26745</v>
      </c>
      <c r="K63" s="35">
        <v>750</v>
      </c>
      <c r="L63" s="34">
        <v>27495</v>
      </c>
    </row>
    <row r="64" spans="1:12" ht="15">
      <c r="A64" s="13" t="s">
        <v>231</v>
      </c>
      <c r="B64" s="13" t="s">
        <v>232</v>
      </c>
      <c r="D64" s="15" t="s">
        <v>227</v>
      </c>
      <c r="E64" s="14" t="s">
        <v>152</v>
      </c>
      <c r="F64" s="14">
        <v>109</v>
      </c>
      <c r="G64" s="32">
        <v>1395</v>
      </c>
      <c r="H64" s="14">
        <v>103</v>
      </c>
      <c r="I64" s="14">
        <v>140</v>
      </c>
      <c r="J64" s="41">
        <v>25795</v>
      </c>
      <c r="K64" s="35">
        <v>750</v>
      </c>
      <c r="L64" s="34">
        <v>26545</v>
      </c>
    </row>
    <row r="65" spans="1:12" ht="15">
      <c r="A65" s="13" t="s">
        <v>231</v>
      </c>
      <c r="B65" s="13" t="s">
        <v>233</v>
      </c>
      <c r="D65" s="15" t="s">
        <v>227</v>
      </c>
      <c r="E65" s="14" t="s">
        <v>152</v>
      </c>
      <c r="F65" s="14">
        <v>112</v>
      </c>
      <c r="G65" s="32">
        <v>1395</v>
      </c>
      <c r="H65" s="14">
        <v>103</v>
      </c>
      <c r="I65" s="14">
        <v>140</v>
      </c>
      <c r="J65" s="41">
        <v>26745</v>
      </c>
      <c r="K65" s="35">
        <v>750</v>
      </c>
      <c r="L65" s="34">
        <v>27495</v>
      </c>
    </row>
    <row r="66" spans="1:12" ht="15">
      <c r="A66" s="13" t="s">
        <v>234</v>
      </c>
      <c r="B66" s="13" t="s">
        <v>235</v>
      </c>
      <c r="D66" s="15" t="s">
        <v>227</v>
      </c>
      <c r="E66" s="14" t="s">
        <v>152</v>
      </c>
      <c r="F66" s="14">
        <v>110</v>
      </c>
      <c r="G66" s="32">
        <v>1395</v>
      </c>
      <c r="H66" s="14">
        <v>103</v>
      </c>
      <c r="I66" s="14">
        <v>140</v>
      </c>
      <c r="J66" s="41">
        <v>28495</v>
      </c>
      <c r="K66" s="35">
        <v>750</v>
      </c>
      <c r="L66" s="34">
        <v>29245</v>
      </c>
    </row>
    <row r="67" spans="1:12" ht="15">
      <c r="A67" s="13" t="s">
        <v>236</v>
      </c>
      <c r="B67" s="13" t="s">
        <v>237</v>
      </c>
      <c r="D67" s="15" t="s">
        <v>227</v>
      </c>
      <c r="E67" s="14" t="s">
        <v>112</v>
      </c>
      <c r="F67" s="14">
        <v>99</v>
      </c>
      <c r="G67" s="32">
        <v>1598</v>
      </c>
      <c r="H67" s="14">
        <v>77</v>
      </c>
      <c r="I67" s="14">
        <v>105</v>
      </c>
      <c r="J67" s="41">
        <v>25995</v>
      </c>
      <c r="K67" s="35">
        <v>750</v>
      </c>
      <c r="L67" s="34">
        <v>26745</v>
      </c>
    </row>
    <row r="68" spans="1:12" ht="15">
      <c r="A68" s="13" t="s">
        <v>236</v>
      </c>
      <c r="B68" s="13" t="s">
        <v>238</v>
      </c>
      <c r="D68" s="15" t="s">
        <v>227</v>
      </c>
      <c r="E68" s="14" t="s">
        <v>112</v>
      </c>
      <c r="F68" s="14">
        <v>99</v>
      </c>
      <c r="G68" s="32">
        <v>1598</v>
      </c>
      <c r="H68" s="14">
        <v>77</v>
      </c>
      <c r="I68" s="14">
        <v>105</v>
      </c>
      <c r="J68" s="41">
        <v>26945</v>
      </c>
      <c r="K68" s="35">
        <v>750</v>
      </c>
      <c r="L68" s="34">
        <v>27695</v>
      </c>
    </row>
    <row r="69" spans="1:12" ht="15">
      <c r="A69" s="13" t="s">
        <v>239</v>
      </c>
      <c r="B69" s="13" t="s">
        <v>240</v>
      </c>
      <c r="D69" s="15" t="s">
        <v>227</v>
      </c>
      <c r="E69" s="14" t="s">
        <v>112</v>
      </c>
      <c r="F69" s="14">
        <v>102</v>
      </c>
      <c r="G69" s="32">
        <v>1598</v>
      </c>
      <c r="H69" s="14">
        <v>77</v>
      </c>
      <c r="I69" s="14">
        <v>105</v>
      </c>
      <c r="J69" s="41">
        <v>28695</v>
      </c>
      <c r="K69" s="35">
        <v>750</v>
      </c>
      <c r="L69" s="34">
        <v>29445</v>
      </c>
    </row>
    <row r="70" spans="1:12" ht="15">
      <c r="A70" s="13" t="s">
        <v>241</v>
      </c>
      <c r="B70" s="13" t="s">
        <v>242</v>
      </c>
      <c r="D70" s="15" t="s">
        <v>227</v>
      </c>
      <c r="E70" s="14" t="s">
        <v>112</v>
      </c>
      <c r="F70" s="14">
        <v>106</v>
      </c>
      <c r="G70" s="32">
        <v>1968</v>
      </c>
      <c r="H70" s="14">
        <v>110</v>
      </c>
      <c r="I70" s="14">
        <v>150</v>
      </c>
      <c r="J70" s="41">
        <v>29695</v>
      </c>
      <c r="K70" s="35">
        <v>750</v>
      </c>
      <c r="L70" s="34">
        <v>30445</v>
      </c>
    </row>
    <row r="71" spans="1:12" ht="15">
      <c r="A71" s="13" t="s">
        <v>243</v>
      </c>
      <c r="B71" s="13" t="s">
        <v>244</v>
      </c>
      <c r="D71" s="15" t="s">
        <v>227</v>
      </c>
      <c r="E71" s="14" t="s">
        <v>112</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245</v>
      </c>
      <c r="C73" s="13"/>
      <c r="D73" s="13"/>
      <c r="J73" s="44" t="s">
        <v>13</v>
      </c>
      <c r="L73" s="14" t="s">
        <v>13</v>
      </c>
    </row>
    <row r="74" spans="1:12" ht="15">
      <c r="A74" s="43" t="s">
        <v>246</v>
      </c>
      <c r="B74" s="45" t="s">
        <v>247</v>
      </c>
      <c r="C74" s="46"/>
      <c r="D74" s="47" t="s">
        <v>172</v>
      </c>
      <c r="E74" s="48" t="s">
        <v>152</v>
      </c>
      <c r="F74" s="14">
        <v>136</v>
      </c>
      <c r="G74" s="49">
        <v>1197</v>
      </c>
      <c r="H74" s="50">
        <v>63</v>
      </c>
      <c r="I74" s="50">
        <v>85</v>
      </c>
      <c r="J74" s="51">
        <v>22435</v>
      </c>
      <c r="K74" s="35">
        <v>750</v>
      </c>
      <c r="L74" s="34">
        <v>23185</v>
      </c>
    </row>
    <row r="75" spans="1:12" ht="15">
      <c r="A75" s="43" t="s">
        <v>248</v>
      </c>
      <c r="B75" s="45" t="s">
        <v>249</v>
      </c>
      <c r="C75" s="46"/>
      <c r="D75" s="47" t="s">
        <v>172</v>
      </c>
      <c r="E75" s="48" t="s">
        <v>112</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246</v>
      </c>
      <c r="B77" s="45" t="s">
        <v>250</v>
      </c>
      <c r="C77" s="46"/>
      <c r="D77" s="47" t="s">
        <v>251</v>
      </c>
      <c r="E77" s="48" t="s">
        <v>152</v>
      </c>
      <c r="F77" s="14">
        <v>136</v>
      </c>
      <c r="G77" s="49">
        <v>1197</v>
      </c>
      <c r="H77" s="50">
        <v>63</v>
      </c>
      <c r="I77" s="50">
        <v>85</v>
      </c>
      <c r="J77" s="51">
        <v>23955</v>
      </c>
      <c r="K77" s="35">
        <v>750</v>
      </c>
      <c r="L77" s="34">
        <v>24705</v>
      </c>
    </row>
    <row r="78" spans="1:12" ht="15">
      <c r="A78" s="43" t="s">
        <v>248</v>
      </c>
      <c r="B78" s="45" t="s">
        <v>252</v>
      </c>
      <c r="C78" s="46"/>
      <c r="D78" s="47" t="s">
        <v>251</v>
      </c>
      <c r="E78" s="48" t="s">
        <v>112</v>
      </c>
      <c r="F78" s="14">
        <v>125</v>
      </c>
      <c r="G78" s="49">
        <v>1598</v>
      </c>
      <c r="H78" s="50">
        <v>66</v>
      </c>
      <c r="I78" s="50">
        <v>90</v>
      </c>
      <c r="J78" s="51">
        <v>25840</v>
      </c>
      <c r="K78" s="35">
        <v>750</v>
      </c>
      <c r="L78" s="34">
        <v>26590</v>
      </c>
    </row>
    <row r="79" spans="1:12" ht="15">
      <c r="A79" s="43" t="s">
        <v>253</v>
      </c>
      <c r="B79" s="45" t="s">
        <v>254</v>
      </c>
      <c r="C79" s="46"/>
      <c r="D79" s="47" t="s">
        <v>251</v>
      </c>
      <c r="E79" s="48" t="s">
        <v>152</v>
      </c>
      <c r="F79" s="14">
        <v>139</v>
      </c>
      <c r="G79" s="49">
        <v>1197</v>
      </c>
      <c r="H79" s="50">
        <v>77</v>
      </c>
      <c r="I79" s="50">
        <v>105</v>
      </c>
      <c r="J79" s="51">
        <v>24995</v>
      </c>
      <c r="K79" s="35">
        <v>750</v>
      </c>
      <c r="L79" s="34">
        <v>25745</v>
      </c>
    </row>
    <row r="80" spans="1:12" ht="15">
      <c r="A80" s="43" t="s">
        <v>255</v>
      </c>
      <c r="B80" s="45" t="s">
        <v>256</v>
      </c>
      <c r="C80" s="46"/>
      <c r="D80" s="47" t="s">
        <v>251</v>
      </c>
      <c r="E80" s="48" t="s">
        <v>152</v>
      </c>
      <c r="F80" s="14">
        <v>139</v>
      </c>
      <c r="G80" s="49">
        <v>1197</v>
      </c>
      <c r="H80" s="50">
        <v>77</v>
      </c>
      <c r="I80" s="50">
        <v>105</v>
      </c>
      <c r="J80" s="51">
        <v>26745</v>
      </c>
      <c r="K80" s="35">
        <v>750</v>
      </c>
      <c r="L80" s="34">
        <v>27495</v>
      </c>
    </row>
    <row r="81" spans="1:16" ht="15">
      <c r="A81" s="43" t="s">
        <v>257</v>
      </c>
      <c r="B81" s="45" t="s">
        <v>258</v>
      </c>
      <c r="C81" s="46"/>
      <c r="D81" s="47" t="s">
        <v>251</v>
      </c>
      <c r="E81" s="48" t="s">
        <v>112</v>
      </c>
      <c r="F81" s="14">
        <v>114</v>
      </c>
      <c r="G81" s="49">
        <v>1598</v>
      </c>
      <c r="H81" s="50">
        <v>77</v>
      </c>
      <c r="I81" s="50">
        <v>105</v>
      </c>
      <c r="J81" s="51">
        <v>26855</v>
      </c>
      <c r="K81" s="35">
        <v>750</v>
      </c>
      <c r="L81" s="34">
        <v>27605</v>
      </c>
    </row>
    <row r="82" spans="1:16" ht="15">
      <c r="A82" s="43" t="s">
        <v>259</v>
      </c>
      <c r="B82" s="45" t="s">
        <v>260</v>
      </c>
      <c r="C82" s="46"/>
      <c r="D82" s="47" t="s">
        <v>251</v>
      </c>
      <c r="E82" s="48" t="s">
        <v>112</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261</v>
      </c>
      <c r="C84" s="60"/>
      <c r="D84" s="61"/>
      <c r="E84" s="62"/>
      <c r="F84" s="38"/>
      <c r="G84" s="61"/>
      <c r="H84" s="61"/>
      <c r="I84" s="63"/>
      <c r="L84" s="13"/>
    </row>
    <row r="85" spans="1:16" ht="15">
      <c r="A85" s="43"/>
      <c r="B85" s="13" t="s">
        <v>262</v>
      </c>
      <c r="C85" s="15"/>
      <c r="D85" s="13"/>
      <c r="I85" s="44"/>
      <c r="L85" s="13"/>
    </row>
    <row r="86" spans="1:16" ht="15">
      <c r="A86" s="64" t="s">
        <v>263</v>
      </c>
      <c r="C86" s="15"/>
      <c r="D86" s="13"/>
      <c r="I86" s="44"/>
      <c r="L86" s="13"/>
    </row>
    <row r="87" spans="1:16" ht="27.75">
      <c r="A87" s="43"/>
      <c r="B87" s="26" t="s">
        <v>264</v>
      </c>
      <c r="C87" s="25"/>
      <c r="D87" s="26"/>
      <c r="E87" s="26"/>
      <c r="F87" s="26"/>
      <c r="G87" s="30"/>
      <c r="H87" s="26"/>
      <c r="I87" s="26"/>
      <c r="J87" s="25"/>
      <c r="N87" s="13" t="s">
        <v>13</v>
      </c>
    </row>
    <row r="88" spans="1:16" ht="15">
      <c r="A88" s="43" t="s">
        <v>265</v>
      </c>
      <c r="B88" s="31" t="s">
        <v>266</v>
      </c>
      <c r="C88" s="39"/>
      <c r="D88" s="60" t="s">
        <v>267</v>
      </c>
      <c r="E88" s="65" t="s">
        <v>152</v>
      </c>
      <c r="F88" s="39">
        <v>129</v>
      </c>
      <c r="G88" s="66">
        <v>1197</v>
      </c>
      <c r="H88" s="40">
        <v>77</v>
      </c>
      <c r="I88" s="39">
        <v>105</v>
      </c>
      <c r="J88" s="41">
        <v>20695</v>
      </c>
      <c r="K88" s="35">
        <v>750</v>
      </c>
      <c r="L88" s="34">
        <v>21445</v>
      </c>
    </row>
    <row r="89" spans="1:16" ht="15">
      <c r="A89" s="43" t="s">
        <v>268</v>
      </c>
      <c r="B89" s="31" t="s">
        <v>269</v>
      </c>
      <c r="C89" s="39"/>
      <c r="D89" s="60" t="s">
        <v>267</v>
      </c>
      <c r="E89" s="65" t="s">
        <v>112</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13</v>
      </c>
    </row>
    <row r="91" spans="1:16" ht="15">
      <c r="A91" s="43" t="s">
        <v>270</v>
      </c>
      <c r="B91" s="31" t="s">
        <v>271</v>
      </c>
      <c r="C91" s="39"/>
      <c r="D91" s="60" t="s">
        <v>272</v>
      </c>
      <c r="E91" s="65" t="s">
        <v>152</v>
      </c>
      <c r="F91" s="39">
        <v>129</v>
      </c>
      <c r="G91" s="66">
        <v>1197</v>
      </c>
      <c r="H91" s="40">
        <v>77</v>
      </c>
      <c r="I91" s="39">
        <v>105</v>
      </c>
      <c r="J91" s="41">
        <v>22665</v>
      </c>
      <c r="K91" s="35">
        <v>750</v>
      </c>
      <c r="L91" s="34">
        <v>23415</v>
      </c>
    </row>
    <row r="92" spans="1:16" ht="15">
      <c r="A92" s="43" t="s">
        <v>273</v>
      </c>
      <c r="B92" s="31" t="s">
        <v>274</v>
      </c>
      <c r="C92" s="39"/>
      <c r="D92" s="60" t="s">
        <v>272</v>
      </c>
      <c r="E92" s="65" t="s">
        <v>152</v>
      </c>
      <c r="F92" s="39">
        <v>137</v>
      </c>
      <c r="G92" s="32">
        <v>1197</v>
      </c>
      <c r="H92" s="40">
        <v>77</v>
      </c>
      <c r="I92" s="39">
        <v>105</v>
      </c>
      <c r="J92" s="41">
        <v>24415</v>
      </c>
      <c r="K92" s="35">
        <v>750</v>
      </c>
      <c r="L92" s="34">
        <v>25165</v>
      </c>
    </row>
    <row r="93" spans="1:16" ht="15">
      <c r="A93" s="43" t="s">
        <v>275</v>
      </c>
      <c r="B93" s="31" t="s">
        <v>276</v>
      </c>
      <c r="C93" s="39"/>
      <c r="D93" s="60" t="s">
        <v>272</v>
      </c>
      <c r="E93" s="65" t="s">
        <v>112</v>
      </c>
      <c r="F93" s="39">
        <v>113</v>
      </c>
      <c r="G93" s="32">
        <v>1598</v>
      </c>
      <c r="H93" s="40">
        <v>77</v>
      </c>
      <c r="I93" s="39">
        <v>105</v>
      </c>
      <c r="J93" s="41">
        <v>24995</v>
      </c>
      <c r="K93" s="35">
        <v>750</v>
      </c>
      <c r="L93" s="34">
        <v>25745</v>
      </c>
    </row>
    <row r="94" spans="1:16" ht="15">
      <c r="A94" s="43" t="s">
        <v>277</v>
      </c>
      <c r="B94" s="31" t="s">
        <v>278</v>
      </c>
      <c r="C94" s="39"/>
      <c r="D94" s="60" t="s">
        <v>272</v>
      </c>
      <c r="E94" s="65" t="s">
        <v>112</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279</v>
      </c>
      <c r="B96" s="31" t="s">
        <v>280</v>
      </c>
      <c r="C96" s="39"/>
      <c r="D96" s="60" t="s">
        <v>281</v>
      </c>
      <c r="E96" s="65" t="s">
        <v>152</v>
      </c>
      <c r="F96" s="39">
        <v>153</v>
      </c>
      <c r="G96" s="32">
        <v>1390</v>
      </c>
      <c r="H96" s="40">
        <v>118</v>
      </c>
      <c r="I96" s="39">
        <v>160</v>
      </c>
      <c r="J96" s="41">
        <v>27515</v>
      </c>
      <c r="K96" s="35">
        <v>750</v>
      </c>
      <c r="L96" s="34">
        <v>28265</v>
      </c>
      <c r="P96" s="13" t="s">
        <v>13</v>
      </c>
    </row>
    <row r="97" spans="1:16" ht="15">
      <c r="A97" s="43" t="s">
        <v>282</v>
      </c>
      <c r="B97" s="31" t="s">
        <v>283</v>
      </c>
      <c r="C97" s="39"/>
      <c r="D97" s="60" t="s">
        <v>281</v>
      </c>
      <c r="E97" s="65" t="s">
        <v>152</v>
      </c>
      <c r="F97" s="39">
        <v>143</v>
      </c>
      <c r="G97" s="32">
        <v>1390</v>
      </c>
      <c r="H97" s="40">
        <v>118</v>
      </c>
      <c r="I97" s="39">
        <v>160</v>
      </c>
      <c r="J97" s="41">
        <v>28965</v>
      </c>
      <c r="K97" s="35">
        <v>750</v>
      </c>
      <c r="L97" s="34">
        <v>29715</v>
      </c>
    </row>
    <row r="98" spans="1:16" ht="15">
      <c r="A98" s="43" t="s">
        <v>284</v>
      </c>
      <c r="B98" s="31" t="s">
        <v>285</v>
      </c>
      <c r="C98" s="39"/>
      <c r="D98" s="37" t="s">
        <v>281</v>
      </c>
      <c r="E98" s="65" t="s">
        <v>152</v>
      </c>
      <c r="F98" s="39">
        <v>129</v>
      </c>
      <c r="G98" s="32">
        <v>1968</v>
      </c>
      <c r="H98" s="40">
        <v>103</v>
      </c>
      <c r="I98" s="39">
        <v>140</v>
      </c>
      <c r="J98" s="41">
        <v>28695</v>
      </c>
      <c r="K98" s="35">
        <v>750</v>
      </c>
      <c r="L98" s="34">
        <v>29445</v>
      </c>
    </row>
    <row r="99" spans="1:16" ht="15">
      <c r="A99" s="43" t="s">
        <v>286</v>
      </c>
      <c r="B99" s="31" t="s">
        <v>287</v>
      </c>
      <c r="C99" s="39"/>
      <c r="D99" s="60" t="s">
        <v>281</v>
      </c>
      <c r="E99" s="65" t="s">
        <v>152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13</v>
      </c>
    </row>
    <row r="101" spans="1:16" ht="27.75">
      <c r="A101" s="43"/>
      <c r="B101" s="26" t="s">
        <v>288</v>
      </c>
      <c r="C101" s="25"/>
      <c r="D101" s="26"/>
      <c r="E101" s="26"/>
      <c r="F101" s="26"/>
      <c r="G101" s="25"/>
      <c r="H101" s="26"/>
      <c r="I101" s="26"/>
      <c r="J101" s="25"/>
      <c r="L101" s="67"/>
    </row>
    <row r="102" spans="1:16" ht="15">
      <c r="A102" s="43" t="s">
        <v>289</v>
      </c>
      <c r="B102" s="68" t="s">
        <v>290</v>
      </c>
      <c r="C102" s="69"/>
      <c r="D102" s="60" t="s">
        <v>281</v>
      </c>
      <c r="E102" s="65" t="s">
        <v>152</v>
      </c>
      <c r="F102" s="69">
        <v>139</v>
      </c>
      <c r="G102" s="49">
        <v>1390</v>
      </c>
      <c r="H102" s="69">
        <v>90</v>
      </c>
      <c r="I102" s="69">
        <v>122</v>
      </c>
      <c r="J102" s="70">
        <v>27475</v>
      </c>
      <c r="K102" s="35">
        <v>750</v>
      </c>
      <c r="L102" s="34">
        <v>28225</v>
      </c>
    </row>
    <row r="103" spans="1:16" ht="15">
      <c r="A103" s="43" t="s">
        <v>291</v>
      </c>
      <c r="B103" s="68" t="s">
        <v>292</v>
      </c>
      <c r="C103" s="69"/>
      <c r="D103" s="60" t="s">
        <v>281</v>
      </c>
      <c r="E103" s="65" t="s">
        <v>112</v>
      </c>
      <c r="F103" s="69">
        <v>118</v>
      </c>
      <c r="G103" s="49">
        <v>1968</v>
      </c>
      <c r="H103" s="69">
        <v>103</v>
      </c>
      <c r="I103" s="69">
        <v>140</v>
      </c>
      <c r="J103" s="70">
        <v>31695</v>
      </c>
      <c r="K103" s="35">
        <v>750</v>
      </c>
      <c r="L103" s="34">
        <v>32445</v>
      </c>
    </row>
    <row r="104" spans="1:16" ht="15">
      <c r="A104" s="43" t="s">
        <v>293</v>
      </c>
      <c r="B104" s="68" t="s">
        <v>294</v>
      </c>
      <c r="C104" s="69"/>
      <c r="D104" s="60" t="s">
        <v>281</v>
      </c>
      <c r="E104" s="65" t="s">
        <v>112</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13</v>
      </c>
    </row>
    <row r="106" spans="1:16" ht="27.75">
      <c r="A106" s="43"/>
      <c r="B106" s="26" t="s">
        <v>295</v>
      </c>
      <c r="C106" s="25"/>
      <c r="D106" s="26"/>
      <c r="E106" s="26"/>
      <c r="F106" s="26"/>
      <c r="G106" s="25"/>
      <c r="H106" s="26"/>
      <c r="I106" s="26"/>
      <c r="J106" s="25"/>
      <c r="L106" s="67"/>
    </row>
    <row r="107" spans="1:16" ht="15">
      <c r="A107" s="43" t="s">
        <v>291</v>
      </c>
      <c r="B107" s="68" t="s">
        <v>296</v>
      </c>
      <c r="C107" s="69"/>
      <c r="D107" s="60" t="s">
        <v>297</v>
      </c>
      <c r="E107" s="65" t="s">
        <v>112</v>
      </c>
      <c r="F107" s="69">
        <v>118</v>
      </c>
      <c r="G107" s="49">
        <v>1968</v>
      </c>
      <c r="H107" s="69">
        <v>103</v>
      </c>
      <c r="I107" s="69">
        <v>140</v>
      </c>
      <c r="J107" s="70">
        <v>34455</v>
      </c>
      <c r="K107" s="35">
        <v>750</v>
      </c>
      <c r="L107" s="34">
        <v>35205</v>
      </c>
    </row>
    <row r="108" spans="1:16" ht="15">
      <c r="A108" s="43" t="s">
        <v>293</v>
      </c>
      <c r="B108" s="68" t="s">
        <v>298</v>
      </c>
      <c r="C108" s="69"/>
      <c r="D108" s="60" t="s">
        <v>297</v>
      </c>
      <c r="E108" s="65" t="s">
        <v>112</v>
      </c>
      <c r="F108" s="69">
        <v>129</v>
      </c>
      <c r="G108" s="49">
        <v>1968</v>
      </c>
      <c r="H108" s="69">
        <v>103</v>
      </c>
      <c r="I108" s="69">
        <v>140</v>
      </c>
      <c r="J108" s="70">
        <v>36155</v>
      </c>
      <c r="K108" s="35">
        <v>750</v>
      </c>
      <c r="L108" s="34">
        <v>36905</v>
      </c>
    </row>
    <row r="109" spans="1:16" ht="15">
      <c r="A109" s="71">
        <v>137282</v>
      </c>
      <c r="B109" s="68" t="s">
        <v>299</v>
      </c>
      <c r="C109" s="69"/>
      <c r="D109" s="60" t="s">
        <v>297</v>
      </c>
      <c r="E109" s="65" t="s">
        <v>112</v>
      </c>
      <c r="F109" s="69">
        <v>134</v>
      </c>
      <c r="G109" s="49">
        <v>1968</v>
      </c>
      <c r="H109" s="69">
        <v>130</v>
      </c>
      <c r="I109" s="69">
        <v>177</v>
      </c>
      <c r="J109" s="70">
        <v>36860</v>
      </c>
      <c r="K109" s="35">
        <v>750</v>
      </c>
      <c r="L109" s="34">
        <v>37610</v>
      </c>
    </row>
    <row r="110" spans="1:16" ht="15">
      <c r="A110" s="71">
        <v>137283</v>
      </c>
      <c r="B110" s="68" t="s">
        <v>300</v>
      </c>
      <c r="C110" s="69"/>
      <c r="D110" s="60" t="s">
        <v>297</v>
      </c>
      <c r="E110" s="65" t="s">
        <v>112</v>
      </c>
      <c r="F110" s="69">
        <v>144</v>
      </c>
      <c r="G110" s="49">
        <v>1968</v>
      </c>
      <c r="H110" s="69">
        <v>130</v>
      </c>
      <c r="I110" s="69">
        <v>177</v>
      </c>
      <c r="J110" s="70">
        <v>40080</v>
      </c>
      <c r="K110" s="35">
        <v>750</v>
      </c>
      <c r="L110" s="34">
        <v>40830</v>
      </c>
    </row>
    <row r="111" spans="1:16" ht="15">
      <c r="A111" s="43" t="s">
        <v>301</v>
      </c>
      <c r="B111" s="68" t="s">
        <v>302</v>
      </c>
      <c r="C111" s="69"/>
      <c r="D111" s="60" t="s">
        <v>297</v>
      </c>
      <c r="E111" s="65" t="s">
        <v>152</v>
      </c>
      <c r="F111" s="69">
        <v>172</v>
      </c>
      <c r="G111" s="49">
        <v>1984</v>
      </c>
      <c r="H111" s="69">
        <v>155</v>
      </c>
      <c r="I111" s="69">
        <v>210</v>
      </c>
      <c r="J111" s="70">
        <v>39995</v>
      </c>
      <c r="K111" s="35">
        <v>750</v>
      </c>
      <c r="L111" s="34">
        <v>40745</v>
      </c>
    </row>
    <row r="112" spans="1:16" ht="15">
      <c r="A112" s="43" t="s">
        <v>303</v>
      </c>
      <c r="B112" s="68" t="s">
        <v>304</v>
      </c>
      <c r="C112" s="69"/>
      <c r="D112" s="60" t="s">
        <v>297</v>
      </c>
      <c r="E112" s="65" t="s">
        <v>152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305</v>
      </c>
      <c r="C114" s="25"/>
      <c r="D114" s="26"/>
      <c r="E114" s="26"/>
      <c r="F114" s="26"/>
      <c r="G114" s="25"/>
      <c r="H114" s="26"/>
      <c r="I114" s="26"/>
      <c r="J114" s="25"/>
      <c r="L114" s="67"/>
    </row>
    <row r="115" spans="1:19" ht="15">
      <c r="A115" s="72" t="s">
        <v>306</v>
      </c>
      <c r="B115" s="68" t="s">
        <v>307</v>
      </c>
      <c r="C115" s="69"/>
      <c r="D115" s="60" t="s">
        <v>308</v>
      </c>
      <c r="E115" s="65" t="s">
        <v>152</v>
      </c>
      <c r="F115" s="69">
        <v>134</v>
      </c>
      <c r="G115" s="49">
        <v>1197</v>
      </c>
      <c r="H115" s="69">
        <v>77</v>
      </c>
      <c r="I115" s="69">
        <v>105</v>
      </c>
      <c r="J115" s="70">
        <v>21695</v>
      </c>
      <c r="K115" s="35">
        <v>750</v>
      </c>
      <c r="L115" s="34">
        <v>22445</v>
      </c>
      <c r="P115" s="13" t="s">
        <v>13</v>
      </c>
    </row>
    <row r="116" spans="1:19" ht="15">
      <c r="A116" s="72">
        <v>162221</v>
      </c>
      <c r="B116" s="68" t="s">
        <v>309</v>
      </c>
      <c r="C116" s="69"/>
      <c r="D116" s="60" t="s">
        <v>308</v>
      </c>
      <c r="E116" s="65" t="s">
        <v>112</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310</v>
      </c>
      <c r="B118" s="68" t="s">
        <v>311</v>
      </c>
      <c r="C118" s="69"/>
      <c r="D118" s="60" t="s">
        <v>182</v>
      </c>
      <c r="E118" s="65" t="s">
        <v>152</v>
      </c>
      <c r="F118" s="69">
        <v>134</v>
      </c>
      <c r="G118" s="49">
        <v>1197</v>
      </c>
      <c r="H118" s="69">
        <v>77</v>
      </c>
      <c r="I118" s="69">
        <v>105</v>
      </c>
      <c r="J118" s="70">
        <v>23645</v>
      </c>
      <c r="K118" s="35">
        <v>750</v>
      </c>
      <c r="L118" s="34">
        <v>24395</v>
      </c>
      <c r="P118" s="13" t="s">
        <v>13</v>
      </c>
    </row>
    <row r="119" spans="1:19" ht="15">
      <c r="A119" s="72">
        <v>162321</v>
      </c>
      <c r="B119" s="68" t="s">
        <v>312</v>
      </c>
      <c r="C119" s="69"/>
      <c r="D119" s="60" t="s">
        <v>182</v>
      </c>
      <c r="E119" s="65" t="s">
        <v>112</v>
      </c>
      <c r="F119" s="69">
        <v>119</v>
      </c>
      <c r="G119" s="49">
        <v>1598</v>
      </c>
      <c r="H119" s="69">
        <v>77</v>
      </c>
      <c r="I119" s="69">
        <v>105</v>
      </c>
      <c r="J119" s="70">
        <v>25695</v>
      </c>
      <c r="K119" s="35">
        <v>750</v>
      </c>
      <c r="L119" s="34">
        <v>26445</v>
      </c>
      <c r="O119" s="13" t="s">
        <v>13</v>
      </c>
    </row>
    <row r="120" spans="1:19" ht="15">
      <c r="A120" s="72">
        <v>162325</v>
      </c>
      <c r="B120" s="68" t="s">
        <v>313</v>
      </c>
      <c r="C120" s="69"/>
      <c r="D120" s="60" t="s">
        <v>182</v>
      </c>
      <c r="E120" s="65" t="s">
        <v>112</v>
      </c>
      <c r="F120" s="69">
        <v>123</v>
      </c>
      <c r="G120" s="49">
        <v>1598</v>
      </c>
      <c r="H120" s="69">
        <v>77</v>
      </c>
      <c r="I120" s="69">
        <v>105</v>
      </c>
      <c r="J120" s="70">
        <v>27145</v>
      </c>
      <c r="K120" s="35">
        <v>750</v>
      </c>
      <c r="L120" s="34">
        <v>27895</v>
      </c>
      <c r="O120" s="13" t="s">
        <v>13</v>
      </c>
    </row>
    <row r="121" spans="1:19" ht="15">
      <c r="A121" s="72"/>
      <c r="B121" s="68"/>
      <c r="C121" s="69"/>
      <c r="D121" s="60"/>
      <c r="E121" s="65"/>
      <c r="F121" s="69"/>
      <c r="G121" s="49"/>
      <c r="H121" s="69"/>
      <c r="I121" s="69"/>
      <c r="J121" s="70"/>
      <c r="L121" s="67"/>
      <c r="P121" s="13" t="s">
        <v>13</v>
      </c>
    </row>
    <row r="122" spans="1:19" ht="15">
      <c r="A122" s="72" t="s">
        <v>314</v>
      </c>
      <c r="B122" s="68" t="s">
        <v>315</v>
      </c>
      <c r="C122" s="69"/>
      <c r="D122" s="60" t="s">
        <v>227</v>
      </c>
      <c r="E122" s="65" t="s">
        <v>152</v>
      </c>
      <c r="F122" s="69">
        <v>144</v>
      </c>
      <c r="G122" s="49">
        <v>1390</v>
      </c>
      <c r="H122" s="69">
        <v>90</v>
      </c>
      <c r="I122" s="69">
        <v>122</v>
      </c>
      <c r="J122" s="70">
        <v>26275</v>
      </c>
      <c r="K122" s="35">
        <v>750</v>
      </c>
      <c r="L122" s="34">
        <v>27025</v>
      </c>
    </row>
    <row r="123" spans="1:19" ht="15">
      <c r="A123" s="72" t="s">
        <v>316</v>
      </c>
      <c r="B123" s="68" t="s">
        <v>317</v>
      </c>
      <c r="C123" s="69"/>
      <c r="D123" s="60" t="s">
        <v>227</v>
      </c>
      <c r="E123" s="65" t="s">
        <v>152</v>
      </c>
      <c r="F123" s="69">
        <v>138</v>
      </c>
      <c r="G123" s="49">
        <v>1390</v>
      </c>
      <c r="H123" s="69">
        <v>90</v>
      </c>
      <c r="I123" s="69">
        <v>122</v>
      </c>
      <c r="J123" s="70">
        <v>27725</v>
      </c>
      <c r="K123" s="35">
        <v>750</v>
      </c>
      <c r="L123" s="34">
        <v>28475</v>
      </c>
    </row>
    <row r="124" spans="1:19" ht="15">
      <c r="A124" s="72">
        <v>162421</v>
      </c>
      <c r="B124" s="68" t="s">
        <v>318</v>
      </c>
      <c r="C124" s="69"/>
      <c r="D124" s="60" t="s">
        <v>227</v>
      </c>
      <c r="E124" s="65" t="s">
        <v>112</v>
      </c>
      <c r="F124" s="69">
        <v>119</v>
      </c>
      <c r="G124" s="49">
        <v>1598</v>
      </c>
      <c r="H124" s="69">
        <v>77</v>
      </c>
      <c r="I124" s="69">
        <v>105</v>
      </c>
      <c r="J124" s="70">
        <v>27395</v>
      </c>
      <c r="K124" s="35">
        <v>750</v>
      </c>
      <c r="L124" s="34">
        <v>28145</v>
      </c>
    </row>
    <row r="125" spans="1:19" ht="15">
      <c r="A125" s="72">
        <v>162425</v>
      </c>
      <c r="B125" s="68" t="s">
        <v>319</v>
      </c>
      <c r="C125" s="69"/>
      <c r="D125" s="60" t="s">
        <v>227</v>
      </c>
      <c r="E125" s="65" t="s">
        <v>112</v>
      </c>
      <c r="F125" s="69">
        <v>123</v>
      </c>
      <c r="G125" s="49">
        <v>1598</v>
      </c>
      <c r="H125" s="69">
        <v>77</v>
      </c>
      <c r="I125" s="69">
        <v>105</v>
      </c>
      <c r="J125" s="70">
        <v>28845</v>
      </c>
      <c r="K125" s="35">
        <v>750</v>
      </c>
      <c r="L125" s="34">
        <v>29595</v>
      </c>
    </row>
    <row r="126" spans="1:19" ht="15">
      <c r="A126" s="72">
        <v>162472</v>
      </c>
      <c r="B126" s="68" t="s">
        <v>320</v>
      </c>
      <c r="C126" s="69"/>
      <c r="D126" s="60" t="s">
        <v>227</v>
      </c>
      <c r="E126" s="65" t="s">
        <v>112</v>
      </c>
      <c r="F126" s="69">
        <v>126</v>
      </c>
      <c r="G126" s="49">
        <v>1968</v>
      </c>
      <c r="H126" s="69">
        <v>103</v>
      </c>
      <c r="I126" s="69">
        <v>140</v>
      </c>
      <c r="J126" s="70">
        <v>28895</v>
      </c>
      <c r="K126" s="35">
        <v>750</v>
      </c>
      <c r="L126" s="34">
        <v>29645</v>
      </c>
      <c r="S126" s="13" t="s">
        <v>13</v>
      </c>
    </row>
    <row r="127" spans="1:19" ht="15">
      <c r="A127" s="72">
        <v>162473</v>
      </c>
      <c r="B127" s="68" t="s">
        <v>321</v>
      </c>
      <c r="C127" s="69"/>
      <c r="D127" s="60" t="s">
        <v>227</v>
      </c>
      <c r="E127" s="65" t="s">
        <v>112</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322</v>
      </c>
      <c r="C129" s="25"/>
      <c r="D129" s="26"/>
      <c r="E129" s="26"/>
      <c r="F129" s="26"/>
      <c r="G129" s="25"/>
      <c r="H129" s="26"/>
      <c r="I129" s="26"/>
      <c r="J129" s="25"/>
    </row>
    <row r="130" spans="1:23" ht="15">
      <c r="A130" s="43" t="s">
        <v>323</v>
      </c>
      <c r="B130" s="43" t="s">
        <v>324</v>
      </c>
      <c r="C130" s="65" t="s">
        <v>325</v>
      </c>
      <c r="D130" s="60" t="s">
        <v>326</v>
      </c>
      <c r="E130" s="65" t="s">
        <v>112</v>
      </c>
      <c r="F130" s="76">
        <v>139</v>
      </c>
      <c r="G130" s="77">
        <v>1968</v>
      </c>
      <c r="H130" s="76">
        <v>81</v>
      </c>
      <c r="I130" s="76">
        <v>110</v>
      </c>
      <c r="J130" s="63">
        <v>29995</v>
      </c>
      <c r="K130" s="35">
        <v>750</v>
      </c>
      <c r="L130" s="34">
        <v>30745</v>
      </c>
    </row>
    <row r="131" spans="1:23" ht="15">
      <c r="A131" s="43" t="s">
        <v>327</v>
      </c>
      <c r="B131" s="43" t="s">
        <v>328</v>
      </c>
      <c r="C131" s="65" t="s">
        <v>325</v>
      </c>
      <c r="D131" s="60" t="s">
        <v>326</v>
      </c>
      <c r="E131" s="65" t="s">
        <v>112</v>
      </c>
      <c r="F131" s="76">
        <v>139</v>
      </c>
      <c r="G131" s="77">
        <v>1968</v>
      </c>
      <c r="H131" s="76">
        <v>103</v>
      </c>
      <c r="I131" s="76">
        <v>140</v>
      </c>
      <c r="J131" s="63">
        <v>32875</v>
      </c>
      <c r="K131" s="35">
        <v>750</v>
      </c>
      <c r="L131" s="34">
        <v>33625</v>
      </c>
      <c r="N131" s="13" t="s">
        <v>13</v>
      </c>
    </row>
    <row r="132" spans="1:23" ht="15">
      <c r="A132" s="43"/>
      <c r="B132" s="43"/>
      <c r="C132" s="65"/>
      <c r="D132" s="60"/>
      <c r="E132" s="65"/>
      <c r="F132" s="76"/>
      <c r="G132" s="77"/>
      <c r="H132" s="76"/>
      <c r="I132" s="76"/>
      <c r="J132" s="78"/>
      <c r="K132" s="14" t="s">
        <v>13</v>
      </c>
      <c r="L132" s="14" t="s">
        <v>13</v>
      </c>
    </row>
    <row r="133" spans="1:23" ht="15">
      <c r="A133" s="43" t="s">
        <v>329</v>
      </c>
      <c r="B133" s="43" t="s">
        <v>330</v>
      </c>
      <c r="C133" s="65" t="s">
        <v>331</v>
      </c>
      <c r="D133" s="60" t="s">
        <v>332</v>
      </c>
      <c r="E133" s="65" t="s">
        <v>112</v>
      </c>
      <c r="F133" s="76">
        <v>150</v>
      </c>
      <c r="G133" s="77">
        <v>1968</v>
      </c>
      <c r="H133" s="76">
        <v>103</v>
      </c>
      <c r="I133" s="76">
        <v>140</v>
      </c>
      <c r="J133" s="63">
        <v>37095</v>
      </c>
      <c r="K133" s="35">
        <v>750</v>
      </c>
      <c r="L133" s="34">
        <v>37845</v>
      </c>
      <c r="M133" s="13" t="s">
        <v>13</v>
      </c>
    </row>
    <row r="134" spans="1:23" ht="15">
      <c r="A134" s="43" t="s">
        <v>333</v>
      </c>
      <c r="B134" s="43" t="s">
        <v>334</v>
      </c>
      <c r="C134" s="65" t="s">
        <v>331</v>
      </c>
      <c r="D134" s="60" t="s">
        <v>332</v>
      </c>
      <c r="E134" s="65" t="s">
        <v>112</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13</v>
      </c>
    </row>
    <row r="136" spans="1:23" ht="15">
      <c r="A136" s="43" t="s">
        <v>335</v>
      </c>
      <c r="B136" s="43" t="s">
        <v>336</v>
      </c>
      <c r="C136" s="65" t="s">
        <v>325</v>
      </c>
      <c r="D136" s="60" t="s">
        <v>337</v>
      </c>
      <c r="E136" s="65" t="s">
        <v>112</v>
      </c>
      <c r="F136" s="76">
        <v>139</v>
      </c>
      <c r="G136" s="77">
        <v>1968</v>
      </c>
      <c r="H136" s="76">
        <v>81</v>
      </c>
      <c r="I136" s="76">
        <v>110</v>
      </c>
      <c r="J136" s="63">
        <v>32195</v>
      </c>
      <c r="K136" s="35">
        <v>750</v>
      </c>
      <c r="L136" s="34">
        <v>32945</v>
      </c>
    </row>
    <row r="137" spans="1:23" ht="15">
      <c r="A137" s="43" t="s">
        <v>338</v>
      </c>
      <c r="B137" s="43" t="s">
        <v>339</v>
      </c>
      <c r="C137" s="65" t="s">
        <v>325</v>
      </c>
      <c r="D137" s="60" t="s">
        <v>337</v>
      </c>
      <c r="E137" s="65" t="s">
        <v>112</v>
      </c>
      <c r="F137" s="76">
        <v>139</v>
      </c>
      <c r="G137" s="77">
        <v>1968</v>
      </c>
      <c r="H137" s="76">
        <v>103</v>
      </c>
      <c r="I137" s="76">
        <v>140</v>
      </c>
      <c r="J137" s="63">
        <v>34975</v>
      </c>
      <c r="K137" s="35">
        <v>750</v>
      </c>
      <c r="L137" s="34">
        <v>35725</v>
      </c>
    </row>
    <row r="138" spans="1:23" ht="15">
      <c r="A138" s="43" t="s">
        <v>340</v>
      </c>
      <c r="B138" s="43" t="s">
        <v>339</v>
      </c>
      <c r="C138" s="65" t="s">
        <v>331</v>
      </c>
      <c r="D138" s="60" t="s">
        <v>337</v>
      </c>
      <c r="E138" s="65" t="s">
        <v>112</v>
      </c>
      <c r="F138" s="76">
        <v>150</v>
      </c>
      <c r="G138" s="77">
        <v>1968</v>
      </c>
      <c r="H138" s="76">
        <v>103</v>
      </c>
      <c r="I138" s="76">
        <v>140</v>
      </c>
      <c r="J138" s="63">
        <v>38580</v>
      </c>
      <c r="K138" s="35">
        <v>750</v>
      </c>
      <c r="L138" s="34">
        <v>39330</v>
      </c>
    </row>
    <row r="139" spans="1:23" ht="15">
      <c r="A139" s="43" t="s">
        <v>341</v>
      </c>
      <c r="B139" s="43" t="s">
        <v>342</v>
      </c>
      <c r="C139" s="65" t="s">
        <v>331</v>
      </c>
      <c r="D139" s="81" t="s">
        <v>337</v>
      </c>
      <c r="E139" s="82" t="s">
        <v>112</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343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344</v>
      </c>
      <c r="B142" s="43" t="s">
        <v>345</v>
      </c>
      <c r="C142" s="61" t="s">
        <v>346</v>
      </c>
      <c r="D142" s="60" t="s">
        <v>172</v>
      </c>
      <c r="E142" s="61" t="s">
        <v>112</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347</v>
      </c>
      <c r="B143" s="43" t="s">
        <v>348</v>
      </c>
      <c r="C143" s="61" t="s">
        <v>346</v>
      </c>
      <c r="D143" s="60" t="s">
        <v>172</v>
      </c>
      <c r="E143" s="61" t="s">
        <v>112</v>
      </c>
      <c r="F143" s="62">
        <v>121</v>
      </c>
      <c r="G143" s="61">
        <v>1598</v>
      </c>
      <c r="H143" s="61">
        <v>77</v>
      </c>
      <c r="I143" s="61">
        <v>105</v>
      </c>
      <c r="J143" s="63">
        <v>27545</v>
      </c>
      <c r="K143" s="35">
        <v>750</v>
      </c>
      <c r="L143" s="34">
        <v>28295</v>
      </c>
    </row>
    <row r="144" spans="1:23" ht="15">
      <c r="A144" s="43" t="s">
        <v>349</v>
      </c>
      <c r="B144" s="43" t="s">
        <v>350</v>
      </c>
      <c r="C144" s="61" t="s">
        <v>346</v>
      </c>
      <c r="D144" s="60" t="s">
        <v>172</v>
      </c>
      <c r="E144" s="61" t="s">
        <v>112</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351</v>
      </c>
      <c r="B146" s="43" t="s">
        <v>345</v>
      </c>
      <c r="C146" s="61" t="s">
        <v>352</v>
      </c>
      <c r="D146" s="60" t="s">
        <v>172</v>
      </c>
      <c r="E146" s="61" t="s">
        <v>112</v>
      </c>
      <c r="F146" s="62">
        <v>134</v>
      </c>
      <c r="G146" s="61">
        <v>1598</v>
      </c>
      <c r="H146" s="61">
        <v>66</v>
      </c>
      <c r="I146" s="61">
        <v>90</v>
      </c>
      <c r="J146" s="63">
        <v>29765</v>
      </c>
      <c r="K146" s="35">
        <v>750</v>
      </c>
      <c r="L146" s="34">
        <v>30515</v>
      </c>
    </row>
    <row r="147" spans="1:23" ht="15">
      <c r="A147" s="43" t="s">
        <v>353</v>
      </c>
      <c r="B147" s="43" t="s">
        <v>348</v>
      </c>
      <c r="C147" s="61" t="s">
        <v>352</v>
      </c>
      <c r="D147" s="60" t="s">
        <v>172</v>
      </c>
      <c r="E147" s="61" t="s">
        <v>112</v>
      </c>
      <c r="F147" s="62">
        <v>121</v>
      </c>
      <c r="G147" s="61">
        <v>1598</v>
      </c>
      <c r="H147" s="61">
        <v>77</v>
      </c>
      <c r="I147" s="61">
        <v>105</v>
      </c>
      <c r="J147" s="63">
        <v>30435</v>
      </c>
      <c r="K147" s="35">
        <v>750</v>
      </c>
      <c r="L147" s="34">
        <v>31185</v>
      </c>
    </row>
    <row r="148" spans="1:23" ht="15">
      <c r="A148" s="43" t="s">
        <v>354</v>
      </c>
      <c r="B148" s="43" t="s">
        <v>350</v>
      </c>
      <c r="C148" s="61" t="s">
        <v>352</v>
      </c>
      <c r="D148" s="60" t="s">
        <v>172</v>
      </c>
      <c r="E148" s="61" t="s">
        <v>112</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355</v>
      </c>
      <c r="B150" s="43" t="s">
        <v>356</v>
      </c>
      <c r="C150" s="61" t="s">
        <v>346</v>
      </c>
      <c r="D150" s="60" t="s">
        <v>182</v>
      </c>
      <c r="E150" s="61" t="s">
        <v>112</v>
      </c>
      <c r="F150" s="62">
        <v>121</v>
      </c>
      <c r="G150" s="61">
        <v>1598</v>
      </c>
      <c r="H150" s="61">
        <v>77</v>
      </c>
      <c r="I150" s="61">
        <v>105</v>
      </c>
      <c r="J150" s="63">
        <v>29945</v>
      </c>
      <c r="K150" s="35">
        <v>750</v>
      </c>
      <c r="L150" s="34">
        <v>30695</v>
      </c>
    </row>
    <row r="151" spans="1:23" ht="15">
      <c r="A151" s="43" t="s">
        <v>357</v>
      </c>
      <c r="B151" s="43" t="s">
        <v>358</v>
      </c>
      <c r="C151" s="61" t="s">
        <v>346</v>
      </c>
      <c r="D151" s="60" t="s">
        <v>182</v>
      </c>
      <c r="E151" s="61" t="s">
        <v>112</v>
      </c>
      <c r="F151" s="62">
        <v>119</v>
      </c>
      <c r="G151" s="61">
        <v>1598</v>
      </c>
      <c r="H151" s="61">
        <v>77</v>
      </c>
      <c r="I151" s="61">
        <v>105</v>
      </c>
      <c r="J151" s="63">
        <v>31940</v>
      </c>
      <c r="K151" s="35">
        <v>750</v>
      </c>
      <c r="L151" s="34">
        <v>32690</v>
      </c>
    </row>
    <row r="152" spans="1:23" ht="15">
      <c r="A152" s="43" t="s">
        <v>359</v>
      </c>
      <c r="B152" s="43" t="s">
        <v>360</v>
      </c>
      <c r="C152" s="61" t="s">
        <v>346</v>
      </c>
      <c r="D152" s="60" t="s">
        <v>182</v>
      </c>
      <c r="E152" s="61" t="s">
        <v>112</v>
      </c>
      <c r="F152" s="62">
        <v>140</v>
      </c>
      <c r="G152" s="61">
        <v>1968</v>
      </c>
      <c r="H152" s="61">
        <v>103</v>
      </c>
      <c r="I152" s="61">
        <v>140</v>
      </c>
      <c r="J152" s="63">
        <v>33710</v>
      </c>
      <c r="K152" s="35">
        <v>750</v>
      </c>
      <c r="L152" s="34">
        <v>34460</v>
      </c>
    </row>
    <row r="153" spans="1:23" ht="15">
      <c r="A153" s="43" t="s">
        <v>361</v>
      </c>
      <c r="B153" s="43" t="s">
        <v>362</v>
      </c>
      <c r="C153" s="61" t="s">
        <v>346</v>
      </c>
      <c r="D153" s="60" t="s">
        <v>182</v>
      </c>
      <c r="E153" s="61" t="s">
        <v>112</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363</v>
      </c>
      <c r="B155" s="43" t="s">
        <v>356</v>
      </c>
      <c r="C155" s="61" t="s">
        <v>352</v>
      </c>
      <c r="D155" s="60" t="s">
        <v>182</v>
      </c>
      <c r="E155" s="61" t="s">
        <v>112</v>
      </c>
      <c r="F155" s="62">
        <v>121</v>
      </c>
      <c r="G155" s="61">
        <v>1598</v>
      </c>
      <c r="H155" s="61">
        <v>77</v>
      </c>
      <c r="I155" s="61">
        <v>105</v>
      </c>
      <c r="J155" s="63">
        <v>32895</v>
      </c>
      <c r="K155" s="35">
        <v>750</v>
      </c>
      <c r="L155" s="34">
        <v>33645</v>
      </c>
    </row>
    <row r="156" spans="1:23" ht="15">
      <c r="A156" s="43" t="s">
        <v>364</v>
      </c>
      <c r="B156" s="43" t="s">
        <v>358</v>
      </c>
      <c r="C156" s="61" t="s">
        <v>352</v>
      </c>
      <c r="D156" s="60" t="s">
        <v>182</v>
      </c>
      <c r="E156" s="61" t="s">
        <v>112</v>
      </c>
      <c r="F156" s="62">
        <v>121</v>
      </c>
      <c r="G156" s="61">
        <v>1598</v>
      </c>
      <c r="H156" s="61">
        <v>77</v>
      </c>
      <c r="I156" s="61">
        <v>105</v>
      </c>
      <c r="J156" s="63">
        <v>35345</v>
      </c>
      <c r="K156" s="35">
        <v>750</v>
      </c>
      <c r="L156" s="34">
        <v>36095</v>
      </c>
    </row>
    <row r="157" spans="1:23" ht="15">
      <c r="A157" s="43" t="s">
        <v>365</v>
      </c>
      <c r="B157" s="43" t="s">
        <v>360</v>
      </c>
      <c r="C157" s="61" t="s">
        <v>352</v>
      </c>
      <c r="D157" s="60" t="s">
        <v>182</v>
      </c>
      <c r="E157" s="61" t="s">
        <v>112</v>
      </c>
      <c r="F157" s="62">
        <v>140</v>
      </c>
      <c r="G157" s="61">
        <v>1968</v>
      </c>
      <c r="H157" s="61">
        <v>103</v>
      </c>
      <c r="I157" s="61">
        <v>140</v>
      </c>
      <c r="J157" s="63">
        <v>36725</v>
      </c>
      <c r="K157" s="35">
        <v>750</v>
      </c>
      <c r="L157" s="34">
        <v>37475</v>
      </c>
    </row>
    <row r="158" spans="1:23" ht="15">
      <c r="A158" s="43" t="s">
        <v>366</v>
      </c>
      <c r="B158" s="43" t="s">
        <v>362</v>
      </c>
      <c r="C158" s="61" t="s">
        <v>352</v>
      </c>
      <c r="D158" s="60" t="s">
        <v>182</v>
      </c>
      <c r="E158" s="61" t="s">
        <v>112</v>
      </c>
      <c r="F158" s="62">
        <v>135</v>
      </c>
      <c r="G158" s="61">
        <v>1968</v>
      </c>
      <c r="H158" s="61">
        <v>103</v>
      </c>
      <c r="I158" s="61">
        <v>140</v>
      </c>
      <c r="J158" s="63">
        <v>39175</v>
      </c>
      <c r="K158" s="35">
        <v>750</v>
      </c>
      <c r="L158" s="34">
        <v>39925</v>
      </c>
      <c r="P158" s="13" t="s">
        <v>13</v>
      </c>
    </row>
    <row r="159" spans="1:23" ht="15">
      <c r="A159" s="43"/>
      <c r="E159" s="14"/>
      <c r="F159" s="14"/>
      <c r="G159" s="32"/>
      <c r="H159" s="14"/>
      <c r="I159" s="14"/>
      <c r="J159" s="41"/>
    </row>
    <row r="160" spans="1:23" ht="15">
      <c r="A160" s="43"/>
      <c r="B160" s="13" t="s">
        <v>261</v>
      </c>
      <c r="C160" s="60"/>
      <c r="D160" s="61"/>
      <c r="E160" s="62"/>
      <c r="F160" s="38"/>
      <c r="G160" s="61"/>
      <c r="H160" s="61"/>
      <c r="I160" s="63"/>
      <c r="L160" s="13"/>
    </row>
    <row r="161" spans="1:14" ht="15">
      <c r="A161" s="43"/>
      <c r="B161" s="13" t="s">
        <v>262</v>
      </c>
      <c r="C161" s="15"/>
      <c r="D161" s="13"/>
      <c r="I161" s="44"/>
      <c r="L161" s="13"/>
    </row>
    <row r="162" spans="1:14" ht="15">
      <c r="A162" s="64" t="s">
        <v>263</v>
      </c>
      <c r="C162" s="15"/>
      <c r="D162" s="13"/>
      <c r="I162" s="44"/>
      <c r="L162" s="13"/>
    </row>
    <row r="163" spans="1:14" ht="27.75">
      <c r="A163" s="43"/>
      <c r="B163" s="26" t="s">
        <v>367</v>
      </c>
      <c r="C163" s="25"/>
      <c r="D163" s="26"/>
      <c r="E163" s="26"/>
      <c r="F163" s="26"/>
      <c r="G163" s="25"/>
      <c r="H163" s="26"/>
      <c r="I163" s="26"/>
      <c r="J163" s="25"/>
    </row>
    <row r="164" spans="1:14" ht="15">
      <c r="A164" s="43" t="s">
        <v>368</v>
      </c>
      <c r="B164" s="73" t="s">
        <v>369</v>
      </c>
      <c r="C164" s="74"/>
      <c r="D164" s="60" t="s">
        <v>179</v>
      </c>
      <c r="E164" s="65" t="s">
        <v>112</v>
      </c>
      <c r="F164" s="74">
        <v>109</v>
      </c>
      <c r="G164" s="61">
        <v>1598</v>
      </c>
      <c r="H164" s="74">
        <v>77</v>
      </c>
      <c r="I164" s="74">
        <v>105</v>
      </c>
      <c r="J164" s="75">
        <v>26495</v>
      </c>
      <c r="K164" s="35">
        <v>750</v>
      </c>
      <c r="L164" s="34">
        <v>27245</v>
      </c>
    </row>
    <row r="165" spans="1:14" ht="15">
      <c r="A165" s="43"/>
      <c r="E165" s="14"/>
      <c r="F165" s="14"/>
      <c r="G165" s="61"/>
      <c r="H165" s="14"/>
      <c r="I165" s="14"/>
      <c r="J165" s="44"/>
      <c r="M165" s="13" t="s">
        <v>13</v>
      </c>
    </row>
    <row r="166" spans="1:14" ht="15">
      <c r="A166" s="43" t="s">
        <v>370</v>
      </c>
      <c r="B166" s="73" t="s">
        <v>371</v>
      </c>
      <c r="C166" s="74"/>
      <c r="D166" s="60" t="s">
        <v>182</v>
      </c>
      <c r="E166" s="65" t="s">
        <v>112</v>
      </c>
      <c r="F166" s="74">
        <v>114</v>
      </c>
      <c r="G166" s="61">
        <v>1598</v>
      </c>
      <c r="H166" s="74">
        <v>77</v>
      </c>
      <c r="I166" s="74">
        <v>105</v>
      </c>
      <c r="J166" s="75">
        <v>28795</v>
      </c>
      <c r="K166" s="35">
        <v>750</v>
      </c>
      <c r="L166" s="34">
        <v>29545</v>
      </c>
    </row>
    <row r="167" spans="1:14" ht="15">
      <c r="A167" s="43" t="s">
        <v>372</v>
      </c>
      <c r="B167" s="73" t="s">
        <v>373</v>
      </c>
      <c r="C167" s="74"/>
      <c r="D167" s="60" t="s">
        <v>182</v>
      </c>
      <c r="E167" s="65" t="s">
        <v>112</v>
      </c>
      <c r="F167" s="74">
        <v>119</v>
      </c>
      <c r="G167" s="61">
        <v>1968</v>
      </c>
      <c r="H167" s="74">
        <v>103</v>
      </c>
      <c r="I167" s="74">
        <v>140</v>
      </c>
      <c r="J167" s="75">
        <v>31695</v>
      </c>
      <c r="K167" s="35">
        <v>750</v>
      </c>
      <c r="L167" s="34">
        <v>32445</v>
      </c>
      <c r="N167" s="13" t="s">
        <v>13</v>
      </c>
    </row>
    <row r="168" spans="1:14" ht="15">
      <c r="A168" s="43" t="s">
        <v>374</v>
      </c>
      <c r="B168" s="73" t="s">
        <v>375</v>
      </c>
      <c r="C168" s="74"/>
      <c r="D168" s="60" t="s">
        <v>182</v>
      </c>
      <c r="E168" s="65" t="s">
        <v>112</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376</v>
      </c>
      <c r="B170" s="73" t="s">
        <v>377</v>
      </c>
      <c r="C170" s="74"/>
      <c r="D170" s="60" t="s">
        <v>378</v>
      </c>
      <c r="E170" s="65" t="s">
        <v>112</v>
      </c>
      <c r="F170" s="74">
        <v>114</v>
      </c>
      <c r="G170" s="61">
        <v>1598</v>
      </c>
      <c r="H170" s="74">
        <v>77</v>
      </c>
      <c r="I170" s="74">
        <v>105</v>
      </c>
      <c r="J170" s="75">
        <v>30995</v>
      </c>
      <c r="K170" s="35">
        <v>750</v>
      </c>
      <c r="L170" s="34">
        <v>31745</v>
      </c>
    </row>
    <row r="171" spans="1:14" ht="15">
      <c r="A171" s="43" t="s">
        <v>379</v>
      </c>
      <c r="B171" s="73" t="s">
        <v>380</v>
      </c>
      <c r="C171" s="74"/>
      <c r="D171" s="60" t="s">
        <v>378</v>
      </c>
      <c r="E171" s="65" t="s">
        <v>112</v>
      </c>
      <c r="F171" s="74">
        <v>119</v>
      </c>
      <c r="G171" s="61">
        <v>1968</v>
      </c>
      <c r="H171" s="74">
        <v>103</v>
      </c>
      <c r="I171" s="74">
        <v>140</v>
      </c>
      <c r="J171" s="75">
        <v>33895</v>
      </c>
      <c r="K171" s="35">
        <v>750</v>
      </c>
      <c r="L171" s="34">
        <v>34645</v>
      </c>
      <c r="N171" s="13" t="s">
        <v>13</v>
      </c>
    </row>
    <row r="172" spans="1:14" ht="15">
      <c r="A172" s="43" t="s">
        <v>381</v>
      </c>
      <c r="B172" s="73" t="s">
        <v>382</v>
      </c>
      <c r="C172" s="74"/>
      <c r="D172" s="60" t="s">
        <v>378</v>
      </c>
      <c r="E172" s="65" t="s">
        <v>112</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383</v>
      </c>
      <c r="B174" s="73" t="s">
        <v>384</v>
      </c>
      <c r="C174" s="74"/>
      <c r="D174" s="60" t="s">
        <v>227</v>
      </c>
      <c r="E174" s="65" t="s">
        <v>112</v>
      </c>
      <c r="F174" s="74">
        <v>114</v>
      </c>
      <c r="G174" s="61">
        <v>1598</v>
      </c>
      <c r="H174" s="74">
        <v>77</v>
      </c>
      <c r="I174" s="74">
        <v>105</v>
      </c>
      <c r="J174" s="75">
        <v>32135</v>
      </c>
      <c r="K174" s="35">
        <v>750</v>
      </c>
      <c r="L174" s="34">
        <v>32885</v>
      </c>
      <c r="M174"/>
      <c r="N174"/>
    </row>
    <row r="175" spans="1:14" ht="15">
      <c r="A175" s="43" t="s">
        <v>385</v>
      </c>
      <c r="B175" s="73" t="s">
        <v>386</v>
      </c>
      <c r="C175" s="74"/>
      <c r="D175" s="60" t="s">
        <v>227</v>
      </c>
      <c r="E175" s="65" t="s">
        <v>112</v>
      </c>
      <c r="F175" s="74">
        <v>119</v>
      </c>
      <c r="G175" s="61">
        <v>1968</v>
      </c>
      <c r="H175" s="74">
        <v>103</v>
      </c>
      <c r="I175" s="74">
        <v>140</v>
      </c>
      <c r="J175" s="75">
        <v>34985</v>
      </c>
      <c r="K175" s="35">
        <v>750</v>
      </c>
      <c r="L175" s="34">
        <v>35735</v>
      </c>
      <c r="M175"/>
      <c r="N175"/>
    </row>
    <row r="176" spans="1:14" ht="15">
      <c r="A176" s="43" t="s">
        <v>387</v>
      </c>
      <c r="B176" s="43" t="s">
        <v>388</v>
      </c>
      <c r="C176" s="74"/>
      <c r="D176" s="60" t="s">
        <v>227</v>
      </c>
      <c r="E176" s="65" t="s">
        <v>112</v>
      </c>
      <c r="F176" s="89">
        <v>135</v>
      </c>
      <c r="G176" s="61">
        <v>1968</v>
      </c>
      <c r="H176" s="89">
        <v>103</v>
      </c>
      <c r="I176" s="89">
        <v>140</v>
      </c>
      <c r="J176" s="63">
        <v>36985</v>
      </c>
      <c r="K176" s="35">
        <v>750</v>
      </c>
      <c r="L176" s="34">
        <v>37735</v>
      </c>
      <c r="M176"/>
      <c r="N176"/>
    </row>
    <row r="177" spans="1:23" ht="15">
      <c r="A177" s="43" t="s">
        <v>389</v>
      </c>
      <c r="B177" s="73" t="s">
        <v>390</v>
      </c>
      <c r="C177" s="74" t="s">
        <v>331</v>
      </c>
      <c r="D177" s="60" t="s">
        <v>227</v>
      </c>
      <c r="E177" s="65" t="s">
        <v>112</v>
      </c>
      <c r="F177" s="74">
        <v>137</v>
      </c>
      <c r="G177" s="61">
        <v>1968</v>
      </c>
      <c r="H177" s="74">
        <v>103</v>
      </c>
      <c r="I177" s="74">
        <v>140</v>
      </c>
      <c r="J177" s="75">
        <v>38175</v>
      </c>
      <c r="K177" s="35">
        <v>750</v>
      </c>
      <c r="L177" s="34">
        <v>38925</v>
      </c>
      <c r="M177"/>
      <c r="N177"/>
    </row>
    <row r="178" spans="1:23" s="90" customFormat="1" ht="15">
      <c r="A178" s="43" t="s">
        <v>391</v>
      </c>
      <c r="B178" s="73" t="s">
        <v>392</v>
      </c>
      <c r="C178" s="74"/>
      <c r="D178" s="60" t="s">
        <v>227</v>
      </c>
      <c r="E178" s="65" t="s">
        <v>112</v>
      </c>
      <c r="F178" s="74">
        <v>120</v>
      </c>
      <c r="G178" s="61">
        <v>1968</v>
      </c>
      <c r="H178" s="74">
        <v>130</v>
      </c>
      <c r="I178" s="74">
        <v>177</v>
      </c>
      <c r="J178" s="75">
        <v>38230</v>
      </c>
      <c r="K178" s="35">
        <v>750</v>
      </c>
      <c r="L178" s="34">
        <v>38980</v>
      </c>
    </row>
    <row r="179" spans="1:23" s="90" customFormat="1" ht="15">
      <c r="A179" s="43" t="s">
        <v>393</v>
      </c>
      <c r="B179" s="73" t="s">
        <v>394</v>
      </c>
      <c r="C179" s="74"/>
      <c r="D179" s="60" t="s">
        <v>227</v>
      </c>
      <c r="E179" s="65" t="s">
        <v>112</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395</v>
      </c>
      <c r="C181" s="25"/>
      <c r="D181" s="26"/>
      <c r="E181" s="26"/>
      <c r="F181" s="26"/>
      <c r="G181" s="25"/>
      <c r="H181" s="26"/>
      <c r="I181" s="26"/>
      <c r="J181" s="25"/>
      <c r="M181"/>
      <c r="N181"/>
      <c r="O181"/>
      <c r="P181"/>
      <c r="Q181"/>
      <c r="R181"/>
      <c r="S181"/>
      <c r="T181"/>
      <c r="U181"/>
      <c r="V181"/>
      <c r="W181"/>
    </row>
    <row r="182" spans="1:23" ht="15" hidden="1">
      <c r="A182" s="43"/>
      <c r="B182" s="91" t="s">
        <v>369</v>
      </c>
      <c r="C182" s="92"/>
      <c r="D182" s="93" t="s">
        <v>179</v>
      </c>
      <c r="E182" s="94" t="s">
        <v>112</v>
      </c>
      <c r="F182" s="92">
        <v>116</v>
      </c>
      <c r="G182" s="95">
        <v>1598</v>
      </c>
      <c r="H182" s="92">
        <v>77</v>
      </c>
      <c r="I182" s="92">
        <v>105</v>
      </c>
      <c r="J182" s="96">
        <v>27385</v>
      </c>
      <c r="K182" s="97">
        <v>750</v>
      </c>
      <c r="L182" s="98">
        <v>28135</v>
      </c>
      <c r="O182" s="13" t="s">
        <v>13</v>
      </c>
    </row>
    <row r="183" spans="1:23" ht="15" hidden="1">
      <c r="A183" s="43"/>
      <c r="B183" s="99"/>
      <c r="C183" s="100"/>
      <c r="D183" s="101"/>
      <c r="E183" s="100"/>
      <c r="F183" s="100"/>
      <c r="G183" s="95"/>
      <c r="H183" s="100"/>
      <c r="I183" s="100"/>
      <c r="J183" s="102"/>
      <c r="K183" s="100"/>
      <c r="L183" s="100"/>
    </row>
    <row r="184" spans="1:23" ht="15" hidden="1">
      <c r="A184" s="43"/>
      <c r="B184" s="91" t="s">
        <v>371</v>
      </c>
      <c r="C184" s="92"/>
      <c r="D184" s="93" t="s">
        <v>182</v>
      </c>
      <c r="E184" s="94" t="s">
        <v>112</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373</v>
      </c>
      <c r="C185" s="92"/>
      <c r="D185" s="93" t="s">
        <v>182</v>
      </c>
      <c r="E185" s="94" t="s">
        <v>112</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375</v>
      </c>
      <c r="C186" s="92"/>
      <c r="D186" s="93" t="s">
        <v>182</v>
      </c>
      <c r="E186" s="94" t="s">
        <v>112</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396</v>
      </c>
      <c r="C188" s="92"/>
      <c r="D188" s="93" t="s">
        <v>378</v>
      </c>
      <c r="E188" s="94" t="s">
        <v>112</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397</v>
      </c>
      <c r="C189" s="92"/>
      <c r="D189" s="93" t="s">
        <v>378</v>
      </c>
      <c r="E189" s="94" t="s">
        <v>112</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398</v>
      </c>
      <c r="C190" s="92"/>
      <c r="D190" s="93" t="s">
        <v>378</v>
      </c>
      <c r="E190" s="94" t="s">
        <v>112</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384</v>
      </c>
      <c r="C192" s="92"/>
      <c r="D192" s="93" t="s">
        <v>227</v>
      </c>
      <c r="E192" s="94" t="s">
        <v>112</v>
      </c>
      <c r="F192" s="92">
        <v>116</v>
      </c>
      <c r="G192" s="95">
        <v>1598</v>
      </c>
      <c r="H192" s="92">
        <v>77</v>
      </c>
      <c r="I192" s="92">
        <v>105</v>
      </c>
      <c r="J192" s="96">
        <v>33370</v>
      </c>
      <c r="K192" s="97">
        <v>750</v>
      </c>
      <c r="L192" s="98">
        <v>34120</v>
      </c>
      <c r="M192" s="14"/>
      <c r="N192" s="15"/>
      <c r="T192" s="14"/>
      <c r="W192" s="103"/>
    </row>
    <row r="193" spans="1:23" ht="15" hidden="1" customHeight="1">
      <c r="A193" s="43"/>
      <c r="B193" s="91" t="s">
        <v>386</v>
      </c>
      <c r="C193" s="92"/>
      <c r="D193" s="93" t="s">
        <v>227</v>
      </c>
      <c r="E193" s="94" t="s">
        <v>112</v>
      </c>
      <c r="F193" s="92">
        <v>120</v>
      </c>
      <c r="G193" s="95">
        <v>1968</v>
      </c>
      <c r="H193" s="92">
        <v>103</v>
      </c>
      <c r="I193" s="92">
        <v>140</v>
      </c>
      <c r="J193" s="96">
        <v>36205</v>
      </c>
      <c r="K193" s="97">
        <v>750</v>
      </c>
      <c r="L193" s="98">
        <v>36955</v>
      </c>
      <c r="M193" s="14"/>
      <c r="N193" s="15"/>
      <c r="T193" s="14"/>
      <c r="W193" s="103"/>
    </row>
    <row r="194" spans="1:23" ht="15" hidden="1" customHeight="1">
      <c r="A194" s="43"/>
      <c r="B194" s="104" t="s">
        <v>388</v>
      </c>
      <c r="C194" s="92"/>
      <c r="D194" s="93" t="s">
        <v>227</v>
      </c>
      <c r="E194" s="94" t="s">
        <v>112</v>
      </c>
      <c r="F194" s="105">
        <v>135</v>
      </c>
      <c r="G194" s="95">
        <v>1968</v>
      </c>
      <c r="H194" s="105">
        <v>103</v>
      </c>
      <c r="I194" s="105">
        <v>140</v>
      </c>
      <c r="J194" s="106">
        <v>38170</v>
      </c>
      <c r="K194" s="97">
        <v>750</v>
      </c>
      <c r="L194" s="98">
        <v>38920</v>
      </c>
    </row>
    <row r="195" spans="1:23" ht="15" hidden="1" customHeight="1">
      <c r="A195" s="43"/>
      <c r="B195" s="91" t="s">
        <v>390</v>
      </c>
      <c r="C195" s="92" t="s">
        <v>331</v>
      </c>
      <c r="D195" s="93" t="s">
        <v>227</v>
      </c>
      <c r="E195" s="94" t="s">
        <v>112</v>
      </c>
      <c r="F195" s="92">
        <v>139</v>
      </c>
      <c r="G195" s="95">
        <v>1968</v>
      </c>
      <c r="H195" s="92">
        <v>103</v>
      </c>
      <c r="I195" s="92">
        <v>140</v>
      </c>
      <c r="J195" s="96">
        <v>39340</v>
      </c>
      <c r="K195" s="97">
        <v>750</v>
      </c>
      <c r="L195" s="98">
        <v>40090</v>
      </c>
    </row>
    <row r="196" spans="1:23" ht="15" hidden="1" customHeight="1">
      <c r="A196" s="43"/>
      <c r="B196" s="91" t="s">
        <v>399</v>
      </c>
      <c r="C196" s="92"/>
      <c r="D196" s="93" t="s">
        <v>227</v>
      </c>
      <c r="E196" s="94" t="s">
        <v>112</v>
      </c>
      <c r="F196" s="92">
        <v>123</v>
      </c>
      <c r="G196" s="95">
        <v>1968</v>
      </c>
      <c r="H196" s="92">
        <v>125</v>
      </c>
      <c r="I196" s="92">
        <v>170</v>
      </c>
      <c r="J196" s="96">
        <v>39885</v>
      </c>
      <c r="K196" s="97">
        <v>750</v>
      </c>
      <c r="L196" s="98">
        <v>40635</v>
      </c>
    </row>
    <row r="197" spans="1:23" ht="15" hidden="1">
      <c r="A197" s="43"/>
      <c r="B197" s="91" t="s">
        <v>400</v>
      </c>
      <c r="C197" s="92"/>
      <c r="D197" s="93" t="s">
        <v>227</v>
      </c>
      <c r="E197" s="94" t="s">
        <v>112</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395</v>
      </c>
      <c r="C199" s="25"/>
      <c r="D199" s="26"/>
      <c r="E199" s="26"/>
      <c r="F199" s="26"/>
      <c r="G199" s="25"/>
      <c r="H199" s="26"/>
      <c r="I199" s="26"/>
      <c r="J199" s="25"/>
    </row>
    <row r="200" spans="1:23" ht="15">
      <c r="A200" s="43" t="s">
        <v>401</v>
      </c>
      <c r="B200" s="73" t="s">
        <v>369</v>
      </c>
      <c r="C200" s="74"/>
      <c r="D200" s="60" t="s">
        <v>179</v>
      </c>
      <c r="E200" s="65" t="s">
        <v>112</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402</v>
      </c>
      <c r="B202" s="73" t="s">
        <v>403</v>
      </c>
      <c r="C202" s="74"/>
      <c r="D202" s="60" t="s">
        <v>182</v>
      </c>
      <c r="E202" s="65" t="s">
        <v>112</v>
      </c>
      <c r="F202" s="74">
        <v>116</v>
      </c>
      <c r="G202" s="61">
        <v>1598</v>
      </c>
      <c r="H202" s="74">
        <v>77</v>
      </c>
      <c r="I202" s="74">
        <v>105</v>
      </c>
      <c r="J202" s="75">
        <v>30535</v>
      </c>
      <c r="K202" s="35">
        <v>750</v>
      </c>
      <c r="L202" s="34">
        <v>31285</v>
      </c>
    </row>
    <row r="203" spans="1:23" ht="15">
      <c r="A203" s="43" t="s">
        <v>404</v>
      </c>
      <c r="B203" s="73" t="s">
        <v>405</v>
      </c>
      <c r="C203" s="74"/>
      <c r="D203" s="60" t="s">
        <v>182</v>
      </c>
      <c r="E203" s="65" t="s">
        <v>112</v>
      </c>
      <c r="F203" s="74">
        <v>120</v>
      </c>
      <c r="G203" s="61">
        <v>1968</v>
      </c>
      <c r="H203" s="74">
        <v>103</v>
      </c>
      <c r="I203" s="74">
        <v>140</v>
      </c>
      <c r="J203" s="75">
        <v>33520</v>
      </c>
      <c r="K203" s="35">
        <v>750</v>
      </c>
      <c r="L203" s="34">
        <v>34270</v>
      </c>
    </row>
    <row r="204" spans="1:23" ht="15">
      <c r="A204" s="43" t="s">
        <v>406</v>
      </c>
      <c r="B204" s="73" t="s">
        <v>407</v>
      </c>
      <c r="C204" s="74"/>
      <c r="D204" s="60" t="s">
        <v>182</v>
      </c>
      <c r="E204" s="65" t="s">
        <v>112</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402</v>
      </c>
      <c r="B206" s="73" t="s">
        <v>408</v>
      </c>
      <c r="C206" s="74"/>
      <c r="D206" s="60" t="s">
        <v>378</v>
      </c>
      <c r="E206" s="65" t="s">
        <v>112</v>
      </c>
      <c r="F206" s="74">
        <v>116</v>
      </c>
      <c r="G206" s="61">
        <v>1598</v>
      </c>
      <c r="H206" s="74">
        <v>77</v>
      </c>
      <c r="I206" s="74">
        <v>105</v>
      </c>
      <c r="J206" s="75">
        <v>32965</v>
      </c>
      <c r="K206" s="35">
        <v>750</v>
      </c>
      <c r="L206" s="34">
        <v>33715</v>
      </c>
    </row>
    <row r="207" spans="1:23" ht="15">
      <c r="A207" s="43" t="s">
        <v>404</v>
      </c>
      <c r="B207" s="73" t="s">
        <v>409</v>
      </c>
      <c r="C207" s="74"/>
      <c r="D207" s="60" t="s">
        <v>378</v>
      </c>
      <c r="E207" s="65" t="s">
        <v>112</v>
      </c>
      <c r="F207" s="74">
        <v>120</v>
      </c>
      <c r="G207" s="61">
        <v>1968</v>
      </c>
      <c r="H207" s="74">
        <v>103</v>
      </c>
      <c r="I207" s="74">
        <v>140</v>
      </c>
      <c r="J207" s="75">
        <v>35960</v>
      </c>
      <c r="K207" s="35">
        <v>750</v>
      </c>
      <c r="L207" s="34">
        <v>36710</v>
      </c>
    </row>
    <row r="208" spans="1:23" ht="15">
      <c r="A208" s="43" t="s">
        <v>406</v>
      </c>
      <c r="B208" s="73" t="s">
        <v>410</v>
      </c>
      <c r="C208" s="74"/>
      <c r="D208" s="60" t="s">
        <v>378</v>
      </c>
      <c r="E208" s="65" t="s">
        <v>112</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411</v>
      </c>
      <c r="B210" s="73" t="s">
        <v>412</v>
      </c>
      <c r="C210" s="74"/>
      <c r="D210" s="60" t="s">
        <v>227</v>
      </c>
      <c r="E210" s="65" t="s">
        <v>112</v>
      </c>
      <c r="F210" s="74">
        <v>116</v>
      </c>
      <c r="G210" s="61">
        <v>1598</v>
      </c>
      <c r="H210" s="74">
        <v>77</v>
      </c>
      <c r="I210" s="74">
        <v>105</v>
      </c>
      <c r="J210" s="75">
        <v>34465</v>
      </c>
      <c r="K210" s="35">
        <v>750</v>
      </c>
      <c r="L210" s="34">
        <v>35215</v>
      </c>
    </row>
    <row r="211" spans="1:12" ht="15">
      <c r="A211" s="43" t="s">
        <v>413</v>
      </c>
      <c r="B211" s="73" t="s">
        <v>414</v>
      </c>
      <c r="C211" s="74"/>
      <c r="D211" s="60" t="s">
        <v>227</v>
      </c>
      <c r="E211" s="65" t="s">
        <v>112</v>
      </c>
      <c r="F211" s="74">
        <v>120</v>
      </c>
      <c r="G211" s="61">
        <v>1968</v>
      </c>
      <c r="H211" s="74">
        <v>103</v>
      </c>
      <c r="I211" s="74">
        <v>140</v>
      </c>
      <c r="J211" s="75">
        <v>37390</v>
      </c>
      <c r="K211" s="35">
        <v>750</v>
      </c>
      <c r="L211" s="34">
        <v>38140</v>
      </c>
    </row>
    <row r="212" spans="1:12" ht="15">
      <c r="A212" s="43" t="s">
        <v>415</v>
      </c>
      <c r="B212" s="73" t="s">
        <v>416</v>
      </c>
      <c r="C212" s="74"/>
      <c r="D212" s="60" t="s">
        <v>227</v>
      </c>
      <c r="E212" s="65" t="s">
        <v>112</v>
      </c>
      <c r="F212" s="74">
        <v>135</v>
      </c>
      <c r="G212" s="61">
        <v>1968</v>
      </c>
      <c r="H212" s="74">
        <v>103</v>
      </c>
      <c r="I212" s="74">
        <v>140</v>
      </c>
      <c r="J212" s="75">
        <v>39390</v>
      </c>
      <c r="K212" s="35">
        <v>750</v>
      </c>
      <c r="L212" s="34">
        <v>40140</v>
      </c>
    </row>
    <row r="213" spans="1:12" ht="15">
      <c r="A213" s="43" t="s">
        <v>417</v>
      </c>
      <c r="B213" s="73" t="s">
        <v>418</v>
      </c>
      <c r="C213" s="74"/>
      <c r="D213" s="60" t="s">
        <v>227</v>
      </c>
      <c r="E213" s="65" t="s">
        <v>112</v>
      </c>
      <c r="F213" s="74">
        <v>139</v>
      </c>
      <c r="G213" s="61">
        <v>1968</v>
      </c>
      <c r="H213" s="74">
        <v>103</v>
      </c>
      <c r="I213" s="74">
        <v>140</v>
      </c>
      <c r="J213" s="75">
        <v>40655</v>
      </c>
      <c r="K213" s="35">
        <v>750</v>
      </c>
      <c r="L213" s="34">
        <v>41405</v>
      </c>
    </row>
    <row r="214" spans="1:12" ht="15">
      <c r="A214" s="43" t="s">
        <v>419</v>
      </c>
      <c r="B214" s="73" t="s">
        <v>420</v>
      </c>
      <c r="C214" s="74"/>
      <c r="D214" s="60" t="s">
        <v>227</v>
      </c>
      <c r="E214" s="65" t="s">
        <v>112</v>
      </c>
      <c r="F214" s="74">
        <v>123</v>
      </c>
      <c r="G214" s="61">
        <v>1968</v>
      </c>
      <c r="H214" s="74">
        <v>130</v>
      </c>
      <c r="I214" s="74">
        <v>177</v>
      </c>
      <c r="J214" s="75">
        <v>41080</v>
      </c>
      <c r="K214" s="35">
        <v>750</v>
      </c>
      <c r="L214" s="34">
        <v>41830</v>
      </c>
    </row>
    <row r="215" spans="1:12" ht="15">
      <c r="A215" s="43" t="s">
        <v>421</v>
      </c>
      <c r="B215" s="73" t="s">
        <v>422</v>
      </c>
      <c r="C215" s="74"/>
      <c r="D215" s="60" t="s">
        <v>227</v>
      </c>
      <c r="E215" s="65" t="s">
        <v>112</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423</v>
      </c>
      <c r="C217" s="25"/>
      <c r="D217" s="26"/>
      <c r="E217" s="26"/>
      <c r="F217" s="26"/>
      <c r="G217" s="61"/>
      <c r="H217" s="26"/>
      <c r="I217" s="26"/>
      <c r="J217" s="25"/>
      <c r="L217"/>
    </row>
    <row r="218" spans="1:12" ht="15">
      <c r="A218" s="43" t="s">
        <v>424</v>
      </c>
      <c r="B218" s="43" t="s">
        <v>425</v>
      </c>
      <c r="C218" s="74"/>
      <c r="D218" s="60" t="s">
        <v>426</v>
      </c>
      <c r="E218" s="65" t="s">
        <v>112</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424</v>
      </c>
      <c r="B220" s="43" t="s">
        <v>427</v>
      </c>
      <c r="C220" s="74"/>
      <c r="D220" s="60" t="s">
        <v>281</v>
      </c>
      <c r="E220" s="65" t="s">
        <v>112</v>
      </c>
      <c r="F220" s="89">
        <v>120</v>
      </c>
      <c r="G220" s="61">
        <v>1968</v>
      </c>
      <c r="H220" s="89">
        <v>103</v>
      </c>
      <c r="I220" s="89">
        <v>140</v>
      </c>
      <c r="J220" s="63">
        <v>39570</v>
      </c>
      <c r="K220" s="35">
        <v>750</v>
      </c>
      <c r="L220" s="34">
        <v>40320</v>
      </c>
    </row>
    <row r="221" spans="1:12" ht="15">
      <c r="A221" s="43" t="s">
        <v>428</v>
      </c>
      <c r="B221" s="43" t="s">
        <v>429</v>
      </c>
      <c r="C221" s="74"/>
      <c r="D221" s="60" t="s">
        <v>281</v>
      </c>
      <c r="E221" s="65" t="s">
        <v>112</v>
      </c>
      <c r="F221" s="89">
        <v>134</v>
      </c>
      <c r="G221" s="61">
        <v>1968</v>
      </c>
      <c r="H221" s="89">
        <v>103</v>
      </c>
      <c r="I221" s="89">
        <v>140</v>
      </c>
      <c r="J221" s="63">
        <v>42570</v>
      </c>
      <c r="K221" s="35">
        <v>750</v>
      </c>
      <c r="L221" s="34">
        <v>43320</v>
      </c>
    </row>
    <row r="222" spans="1:12" ht="15">
      <c r="A222" s="43" t="s">
        <v>430</v>
      </c>
      <c r="B222" s="43" t="s">
        <v>431</v>
      </c>
      <c r="C222" s="74" t="s">
        <v>331</v>
      </c>
      <c r="D222" s="60" t="s">
        <v>281</v>
      </c>
      <c r="E222" s="65" t="s">
        <v>112</v>
      </c>
      <c r="F222" s="89">
        <v>138</v>
      </c>
      <c r="G222" s="61">
        <v>1968</v>
      </c>
      <c r="H222" s="89">
        <v>103</v>
      </c>
      <c r="I222" s="89">
        <v>140</v>
      </c>
      <c r="J222" s="63">
        <v>43150</v>
      </c>
      <c r="K222" s="35">
        <v>750</v>
      </c>
      <c r="L222" s="34">
        <v>43900</v>
      </c>
    </row>
    <row r="223" spans="1:12" ht="15">
      <c r="A223" s="43" t="s">
        <v>432</v>
      </c>
      <c r="B223" s="43" t="s">
        <v>433</v>
      </c>
      <c r="C223" s="74"/>
      <c r="D223" s="60" t="s">
        <v>281</v>
      </c>
      <c r="E223" s="65" t="s">
        <v>112</v>
      </c>
      <c r="F223" s="89">
        <v>125</v>
      </c>
      <c r="G223" s="61">
        <v>1968</v>
      </c>
      <c r="H223" s="89">
        <v>130</v>
      </c>
      <c r="I223" s="89">
        <v>177</v>
      </c>
      <c r="J223" s="63">
        <v>41515</v>
      </c>
      <c r="K223" s="35">
        <v>750</v>
      </c>
      <c r="L223" s="88">
        <v>42265</v>
      </c>
    </row>
    <row r="224" spans="1:12" ht="15">
      <c r="A224" s="43" t="s">
        <v>434</v>
      </c>
      <c r="B224" s="43" t="s">
        <v>435</v>
      </c>
      <c r="C224" s="74"/>
      <c r="D224" s="60" t="s">
        <v>281</v>
      </c>
      <c r="E224" s="65" t="s">
        <v>112</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436</v>
      </c>
      <c r="C226" s="61"/>
      <c r="D226" s="60"/>
      <c r="E226" s="61"/>
      <c r="F226" s="62"/>
      <c r="G226" s="61"/>
      <c r="H226" s="61"/>
      <c r="I226" s="61"/>
      <c r="J226" s="63"/>
      <c r="K226"/>
      <c r="L226" s="13"/>
    </row>
    <row r="227" spans="1:12" ht="15">
      <c r="A227" s="43" t="s">
        <v>437</v>
      </c>
      <c r="B227" s="43" t="s">
        <v>438</v>
      </c>
      <c r="C227" s="61"/>
      <c r="D227" s="60" t="s">
        <v>172</v>
      </c>
      <c r="E227" s="61" t="s">
        <v>112</v>
      </c>
      <c r="F227" s="62">
        <v>143</v>
      </c>
      <c r="G227" s="61">
        <v>1968</v>
      </c>
      <c r="H227" s="61">
        <v>85</v>
      </c>
      <c r="I227" s="61">
        <v>115</v>
      </c>
      <c r="J227" s="63">
        <v>42535</v>
      </c>
      <c r="K227" s="35">
        <v>750</v>
      </c>
      <c r="L227" s="36">
        <v>43285</v>
      </c>
    </row>
    <row r="228" spans="1:12" ht="15">
      <c r="A228" s="43" t="s">
        <v>439</v>
      </c>
      <c r="B228" s="43" t="s">
        <v>440</v>
      </c>
      <c r="C228" s="61"/>
      <c r="D228" s="60" t="s">
        <v>172</v>
      </c>
      <c r="E228" s="61" t="s">
        <v>112</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441</v>
      </c>
      <c r="B230" s="43" t="s">
        <v>442</v>
      </c>
      <c r="C230" s="61"/>
      <c r="D230" s="60" t="s">
        <v>182</v>
      </c>
      <c r="E230" s="61" t="s">
        <v>112</v>
      </c>
      <c r="F230" s="62">
        <v>146</v>
      </c>
      <c r="G230" s="61">
        <v>1968</v>
      </c>
      <c r="H230" s="61">
        <v>103</v>
      </c>
      <c r="I230" s="61">
        <v>140</v>
      </c>
      <c r="J230" s="63">
        <v>48775</v>
      </c>
      <c r="K230" s="35">
        <v>750</v>
      </c>
      <c r="L230" s="36">
        <v>49525</v>
      </c>
    </row>
    <row r="231" spans="1:12" ht="15">
      <c r="A231" s="43" t="s">
        <v>443</v>
      </c>
      <c r="B231" s="43" t="s">
        <v>444</v>
      </c>
      <c r="C231" s="61"/>
      <c r="D231" s="60" t="s">
        <v>182</v>
      </c>
      <c r="E231" s="61" t="s">
        <v>112</v>
      </c>
      <c r="F231" s="62">
        <v>149</v>
      </c>
      <c r="G231" s="61">
        <v>1968</v>
      </c>
      <c r="H231" s="61">
        <v>103</v>
      </c>
      <c r="I231" s="61">
        <v>140</v>
      </c>
      <c r="J231" s="63">
        <v>51850</v>
      </c>
      <c r="K231" s="35">
        <v>750</v>
      </c>
      <c r="L231" s="88">
        <v>52600</v>
      </c>
    </row>
    <row r="232" spans="1:12" ht="15">
      <c r="A232" s="43" t="s">
        <v>445</v>
      </c>
      <c r="B232" s="43" t="s">
        <v>446</v>
      </c>
      <c r="C232" s="61"/>
      <c r="D232" s="60" t="s">
        <v>182</v>
      </c>
      <c r="E232" s="61" t="s">
        <v>112</v>
      </c>
      <c r="F232" s="62">
        <v>152</v>
      </c>
      <c r="G232" s="61">
        <v>1968</v>
      </c>
      <c r="H232" s="61">
        <v>130</v>
      </c>
      <c r="I232" s="61">
        <v>177</v>
      </c>
      <c r="J232" s="63">
        <v>50560</v>
      </c>
      <c r="K232" s="35">
        <v>750</v>
      </c>
      <c r="L232" s="88">
        <v>51310</v>
      </c>
    </row>
    <row r="233" spans="1:12" ht="15">
      <c r="A233" s="43" t="s">
        <v>447</v>
      </c>
      <c r="B233" s="43" t="s">
        <v>448</v>
      </c>
      <c r="C233" s="61"/>
      <c r="D233" s="60" t="s">
        <v>182</v>
      </c>
      <c r="E233" s="61" t="s">
        <v>112</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449</v>
      </c>
      <c r="B235" s="43" t="s">
        <v>450</v>
      </c>
      <c r="C235" s="61"/>
      <c r="D235" s="60" t="s">
        <v>227</v>
      </c>
      <c r="E235" s="61" t="s">
        <v>112</v>
      </c>
      <c r="F235" s="62">
        <v>146</v>
      </c>
      <c r="G235" s="61">
        <v>1968</v>
      </c>
      <c r="H235" s="61">
        <v>103</v>
      </c>
      <c r="I235" s="61">
        <v>140</v>
      </c>
      <c r="J235" s="63">
        <v>50575</v>
      </c>
      <c r="K235" s="35">
        <v>750</v>
      </c>
      <c r="L235" s="88">
        <v>51325</v>
      </c>
    </row>
    <row r="236" spans="1:12" ht="15">
      <c r="A236" s="43" t="s">
        <v>451</v>
      </c>
      <c r="B236" s="43" t="s">
        <v>452</v>
      </c>
      <c r="C236" s="61"/>
      <c r="D236" s="60" t="s">
        <v>227</v>
      </c>
      <c r="E236" s="61" t="s">
        <v>112</v>
      </c>
      <c r="F236" s="62">
        <v>149</v>
      </c>
      <c r="G236" s="61">
        <v>1968</v>
      </c>
      <c r="H236" s="61">
        <v>103</v>
      </c>
      <c r="I236" s="61">
        <v>140</v>
      </c>
      <c r="J236" s="63">
        <v>53755</v>
      </c>
      <c r="K236" s="35">
        <v>750</v>
      </c>
      <c r="L236" s="88">
        <v>54505</v>
      </c>
    </row>
    <row r="237" spans="1:12" ht="15">
      <c r="A237" s="43" t="s">
        <v>453</v>
      </c>
      <c r="B237" s="43" t="s">
        <v>454</v>
      </c>
      <c r="C237" s="61"/>
      <c r="D237" s="60" t="s">
        <v>227</v>
      </c>
      <c r="E237" s="61" t="s">
        <v>112</v>
      </c>
      <c r="F237" s="62">
        <v>152</v>
      </c>
      <c r="G237" s="61">
        <v>1968</v>
      </c>
      <c r="H237" s="61">
        <v>130</v>
      </c>
      <c r="I237" s="61">
        <v>177</v>
      </c>
      <c r="J237" s="63">
        <v>52510</v>
      </c>
      <c r="K237" s="35">
        <v>750</v>
      </c>
      <c r="L237" s="88">
        <v>53260</v>
      </c>
    </row>
    <row r="238" spans="1:12" ht="15">
      <c r="A238" s="43" t="s">
        <v>455</v>
      </c>
      <c r="B238" s="43" t="s">
        <v>456</v>
      </c>
      <c r="C238" s="61"/>
      <c r="D238" s="60" t="s">
        <v>227</v>
      </c>
      <c r="E238" s="61" t="s">
        <v>112</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457</v>
      </c>
      <c r="C240" s="82"/>
      <c r="D240" s="81"/>
      <c r="E240" s="82"/>
      <c r="F240" s="85"/>
      <c r="G240" s="84"/>
      <c r="H240" s="85"/>
      <c r="I240" s="85"/>
      <c r="J240" s="87"/>
      <c r="K240"/>
      <c r="L240"/>
    </row>
    <row r="241" spans="1:12" ht="15">
      <c r="A241" s="43" t="s">
        <v>458</v>
      </c>
      <c r="B241" s="86" t="s">
        <v>459</v>
      </c>
      <c r="C241" s="81" t="s">
        <v>331</v>
      </c>
      <c r="D241" s="13"/>
      <c r="E241" s="82" t="s">
        <v>112</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13</v>
      </c>
      <c r="J242" s="107"/>
      <c r="L242"/>
    </row>
    <row r="243" spans="1:12" ht="14.25">
      <c r="A243"/>
      <c r="B243" s="108" t="s">
        <v>569</v>
      </c>
      <c r="C243" s="13"/>
      <c r="D243" s="82"/>
      <c r="E243" s="85"/>
      <c r="F243" s="83"/>
      <c r="G243" s="85"/>
      <c r="H243" s="85"/>
      <c r="I243" s="107"/>
      <c r="J243" s="69"/>
      <c r="K243" s="69"/>
      <c r="L243"/>
    </row>
    <row r="244" spans="1:12" ht="14.25">
      <c r="A244"/>
      <c r="B244" s="108" t="s">
        <v>460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261</v>
      </c>
      <c r="C246" s="15"/>
      <c r="D246" s="13"/>
      <c r="E246"/>
      <c r="F246"/>
      <c r="G246"/>
      <c r="H246"/>
      <c r="I246" s="14"/>
      <c r="J246" s="13"/>
      <c r="K246" s="13"/>
      <c r="L246" s="13"/>
    </row>
    <row r="247" spans="1:12" ht="15">
      <c r="A247"/>
      <c r="B247" s="13" t="s">
        <v>262</v>
      </c>
      <c r="C247" s="15"/>
      <c r="D247" s="13"/>
      <c r="H247"/>
      <c r="I247" s="14"/>
      <c r="J247" s="13"/>
      <c r="K247" s="13"/>
      <c r="L247" s="13"/>
    </row>
    <row r="248" spans="1:12" ht="15">
      <c r="A248" s="64" t="s">
        <v>263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641" customWidth="1"/>
  </cols>
  <sheetData>
    <row r="1" spans="1:9" s="6" customFormat="1" ht="12.75" customHeight="1">
      <c r="A1" s="16" t="s">
        <v>17</v>
      </c>
      <c r="B1" s="16"/>
      <c r="C1" s="17"/>
      <c r="D1" s="168"/>
    </row>
    <row r="2" spans="1:9" s="109" customFormat="1" ht="12.75" customHeight="1" thickBot="1">
      <c r="A2" s="1" t="s">
        <v>929</v>
      </c>
      <c r="B2" s="1"/>
      <c r="C2"/>
      <c r="D2" s="168"/>
    </row>
    <row r="3" spans="1:9" ht="12.75" customHeight="1">
      <c r="A3" s="1107" t="s">
        <v>0</v>
      </c>
      <c r="B3" s="1105" t="s">
        <v>2343</v>
      </c>
      <c r="C3" s="1105" t="s">
        <v>2344</v>
      </c>
      <c r="D3" s="1105" t="s">
        <v>2345</v>
      </c>
      <c r="E3" s="1109" t="s">
        <v>2346</v>
      </c>
      <c r="F3" s="1103" t="s">
        <v>2347</v>
      </c>
      <c r="G3" s="629"/>
      <c r="H3" s="629"/>
      <c r="I3" s="1105" t="s">
        <v>2348</v>
      </c>
    </row>
    <row r="4" spans="1:9" ht="38.25">
      <c r="A4" s="1108"/>
      <c r="B4" s="1106"/>
      <c r="C4" s="1105"/>
      <c r="D4" s="1106"/>
      <c r="E4" s="1110"/>
      <c r="F4" s="1104"/>
      <c r="G4" s="630" t="s">
        <v>2349</v>
      </c>
      <c r="H4" s="629" t="s">
        <v>2350</v>
      </c>
      <c r="I4" s="1106"/>
    </row>
    <row r="5" spans="1:9" ht="15">
      <c r="A5" s="631"/>
      <c r="B5" s="631"/>
      <c r="C5" s="631"/>
      <c r="D5" s="631"/>
      <c r="E5" s="632"/>
      <c r="F5" s="633"/>
      <c r="G5" s="631"/>
      <c r="H5" s="631"/>
      <c r="I5" s="631"/>
    </row>
    <row r="6" spans="1:9" ht="15">
      <c r="A6" s="648" t="s">
        <v>2351</v>
      </c>
      <c r="B6" s="639">
        <v>0</v>
      </c>
      <c r="C6" s="635">
        <v>7.0000000000000007E-2</v>
      </c>
      <c r="D6" s="640" t="s">
        <v>2352</v>
      </c>
      <c r="E6" s="670">
        <v>61715</v>
      </c>
      <c r="F6" s="636">
        <v>1</v>
      </c>
      <c r="G6" s="637">
        <v>120</v>
      </c>
      <c r="H6" s="637" t="s">
        <v>2353</v>
      </c>
      <c r="I6" s="638" t="s">
        <v>651</v>
      </c>
    </row>
    <row r="7" spans="1:9" ht="15">
      <c r="A7" s="648" t="s">
        <v>2354</v>
      </c>
      <c r="B7" s="639">
        <v>0</v>
      </c>
      <c r="C7" s="635">
        <v>7.0000000000000007E-2</v>
      </c>
      <c r="D7" s="640">
        <v>503</v>
      </c>
      <c r="E7" s="639">
        <v>65910</v>
      </c>
      <c r="F7" s="636">
        <v>1</v>
      </c>
      <c r="G7" s="637">
        <v>120</v>
      </c>
      <c r="H7" s="637" t="s">
        <v>2353</v>
      </c>
      <c r="I7" s="638" t="s">
        <v>651</v>
      </c>
    </row>
    <row r="8" spans="1:9" ht="15">
      <c r="A8" s="631"/>
      <c r="B8" s="631"/>
      <c r="C8" s="631"/>
      <c r="D8" s="631"/>
      <c r="E8" s="631"/>
      <c r="F8" s="631"/>
      <c r="G8" s="631"/>
      <c r="H8" s="631"/>
      <c r="I8" s="631"/>
    </row>
    <row r="9" spans="1:9" ht="15">
      <c r="A9" s="648" t="s">
        <v>2355</v>
      </c>
      <c r="B9" s="639">
        <v>0</v>
      </c>
      <c r="C9" s="635">
        <v>7.0000000000000007E-2</v>
      </c>
      <c r="D9" s="639" t="s">
        <v>2356</v>
      </c>
      <c r="E9" s="670">
        <v>66715</v>
      </c>
      <c r="F9" s="636">
        <v>1</v>
      </c>
      <c r="G9" s="637">
        <v>120</v>
      </c>
      <c r="H9" s="637" t="s">
        <v>2353</v>
      </c>
      <c r="I9" s="638" t="s">
        <v>651</v>
      </c>
    </row>
    <row r="10" spans="1:9" ht="15">
      <c r="A10" s="648" t="s">
        <v>2357</v>
      </c>
      <c r="B10" s="639">
        <v>0</v>
      </c>
      <c r="C10" s="635">
        <v>7.0000000000000007E-2</v>
      </c>
      <c r="D10" s="639">
        <v>495</v>
      </c>
      <c r="E10" s="639">
        <v>70910</v>
      </c>
      <c r="F10" s="636">
        <v>1</v>
      </c>
      <c r="G10" s="637">
        <v>120</v>
      </c>
      <c r="H10" s="637" t="s">
        <v>2353</v>
      </c>
      <c r="I10" s="638" t="s">
        <v>651</v>
      </c>
    </row>
    <row r="11" spans="1:9" ht="15">
      <c r="A11" s="631"/>
      <c r="B11" s="631"/>
      <c r="C11" s="631"/>
      <c r="D11" s="631"/>
      <c r="E11" s="631"/>
      <c r="F11" s="631"/>
      <c r="G11" s="631"/>
      <c r="H11" s="631"/>
      <c r="I11" s="631"/>
    </row>
    <row r="12" spans="1:9" ht="15">
      <c r="A12" s="648" t="s">
        <v>2358</v>
      </c>
      <c r="B12" s="639">
        <v>0</v>
      </c>
      <c r="C12" s="635">
        <v>7.0000000000000007E-2</v>
      </c>
      <c r="D12" s="640" t="s">
        <v>2359</v>
      </c>
      <c r="E12" s="670">
        <v>62515</v>
      </c>
      <c r="F12" s="636">
        <v>1</v>
      </c>
      <c r="G12" s="637">
        <v>120</v>
      </c>
      <c r="H12" s="638" t="s">
        <v>2353</v>
      </c>
      <c r="I12" s="638" t="s">
        <v>651</v>
      </c>
    </row>
    <row r="13" spans="1:9" ht="15">
      <c r="A13" s="648" t="s">
        <v>2360</v>
      </c>
      <c r="B13" s="639">
        <v>0</v>
      </c>
      <c r="C13" s="635">
        <v>7.0000000000000007E-2</v>
      </c>
      <c r="D13" s="640">
        <v>525</v>
      </c>
      <c r="E13" s="639">
        <v>66710</v>
      </c>
      <c r="F13" s="636">
        <v>1</v>
      </c>
      <c r="G13" s="637">
        <v>120</v>
      </c>
      <c r="H13" s="638" t="s">
        <v>2353</v>
      </c>
      <c r="I13" s="638" t="s">
        <v>651</v>
      </c>
    </row>
    <row r="14" spans="1:9" ht="15">
      <c r="A14" s="631"/>
      <c r="B14" s="631"/>
      <c r="C14" s="631"/>
      <c r="D14" s="631"/>
      <c r="E14" s="631"/>
      <c r="F14" s="631"/>
      <c r="G14" s="631"/>
      <c r="H14" s="631"/>
      <c r="I14" s="631"/>
    </row>
    <row r="15" spans="1:9" ht="15">
      <c r="A15" s="648" t="s">
        <v>2361</v>
      </c>
      <c r="B15" s="639">
        <v>0</v>
      </c>
      <c r="C15" s="635">
        <v>7.0000000000000007E-2</v>
      </c>
      <c r="D15" s="639" t="s">
        <v>2362</v>
      </c>
      <c r="E15" s="670">
        <v>67515</v>
      </c>
      <c r="F15" s="636">
        <v>1</v>
      </c>
      <c r="G15" s="637">
        <v>120</v>
      </c>
      <c r="H15" s="637" t="s">
        <v>2353</v>
      </c>
      <c r="I15" s="638" t="s">
        <v>651</v>
      </c>
    </row>
    <row r="16" spans="1:9" ht="15">
      <c r="A16" s="648" t="s">
        <v>2363</v>
      </c>
      <c r="B16" s="639">
        <v>0</v>
      </c>
      <c r="C16" s="635">
        <v>7.0000000000000007E-2</v>
      </c>
      <c r="D16" s="640">
        <v>501</v>
      </c>
      <c r="E16" s="639">
        <v>71710</v>
      </c>
      <c r="F16" s="636">
        <v>1</v>
      </c>
      <c r="G16" s="637">
        <v>120</v>
      </c>
      <c r="H16" s="638" t="s">
        <v>2353</v>
      </c>
      <c r="I16" s="638" t="s">
        <v>651</v>
      </c>
    </row>
    <row r="17" spans="1:9" ht="15">
      <c r="A17" s="631"/>
      <c r="B17" s="631"/>
      <c r="C17" s="631"/>
      <c r="D17" s="631"/>
      <c r="E17" s="631"/>
      <c r="F17" s="631"/>
      <c r="G17" s="631"/>
      <c r="H17" s="631"/>
      <c r="I17" s="631"/>
    </row>
    <row r="18" spans="1:9" ht="15">
      <c r="A18" s="648" t="s">
        <v>2364</v>
      </c>
      <c r="B18" s="639">
        <v>18</v>
      </c>
      <c r="C18" s="635">
        <v>7.0000000000000007E-2</v>
      </c>
      <c r="D18" s="640">
        <v>88</v>
      </c>
      <c r="E18" s="670">
        <v>65490</v>
      </c>
      <c r="F18" s="636">
        <v>1</v>
      </c>
      <c r="G18" s="637">
        <v>140</v>
      </c>
      <c r="H18" s="638" t="s">
        <v>2365</v>
      </c>
      <c r="I18" s="638">
        <v>0.8</v>
      </c>
    </row>
    <row r="19" spans="1:9" ht="15">
      <c r="A19" s="648" t="s">
        <v>2366</v>
      </c>
      <c r="B19" s="639">
        <v>18</v>
      </c>
      <c r="C19" s="635">
        <v>7.0000000000000007E-2</v>
      </c>
      <c r="D19" s="640">
        <v>87</v>
      </c>
      <c r="E19" s="670">
        <v>74490</v>
      </c>
      <c r="F19" s="636">
        <v>1</v>
      </c>
      <c r="G19" s="637">
        <v>140</v>
      </c>
      <c r="H19" s="638" t="s">
        <v>2365</v>
      </c>
      <c r="I19" s="638">
        <v>0.8</v>
      </c>
    </row>
    <row r="20" spans="1:9" ht="15">
      <c r="A20" s="631"/>
      <c r="B20" s="631"/>
      <c r="C20" s="631"/>
      <c r="D20" s="631"/>
      <c r="E20" s="631"/>
      <c r="F20" s="631"/>
      <c r="G20" s="631"/>
      <c r="H20" s="631"/>
      <c r="I20" s="631"/>
    </row>
    <row r="21" spans="1:9" ht="15">
      <c r="A21" s="648" t="s">
        <v>2177</v>
      </c>
      <c r="B21" s="639">
        <v>24</v>
      </c>
      <c r="C21" s="635">
        <v>7.0000000000000007E-2</v>
      </c>
      <c r="D21" s="638" t="s">
        <v>2176</v>
      </c>
      <c r="E21" s="670">
        <v>72590</v>
      </c>
      <c r="F21" s="636">
        <v>1</v>
      </c>
      <c r="G21" s="637">
        <v>140</v>
      </c>
      <c r="H21" s="638" t="s">
        <v>2353</v>
      </c>
      <c r="I21" s="638" t="s">
        <v>2367</v>
      </c>
    </row>
    <row r="22" spans="1:9" ht="15">
      <c r="A22" s="648" t="s">
        <v>2178</v>
      </c>
      <c r="B22" s="639">
        <v>24</v>
      </c>
      <c r="C22" s="635">
        <v>7.0000000000000007E-2</v>
      </c>
      <c r="D22" s="639">
        <v>77</v>
      </c>
      <c r="E22" s="670">
        <v>72590</v>
      </c>
      <c r="F22" s="636">
        <v>1</v>
      </c>
      <c r="G22" s="637">
        <v>140</v>
      </c>
      <c r="H22" s="638" t="s">
        <v>2353</v>
      </c>
      <c r="I22" s="634" t="s">
        <v>2367</v>
      </c>
    </row>
    <row r="23" spans="1:9" ht="15">
      <c r="A23" s="648" t="s">
        <v>2368</v>
      </c>
      <c r="B23" s="638" t="s">
        <v>2369</v>
      </c>
      <c r="C23" s="635">
        <v>7.0000000000000007E-2</v>
      </c>
      <c r="D23" s="639">
        <v>77</v>
      </c>
      <c r="E23" s="670">
        <v>79990</v>
      </c>
      <c r="F23" s="636">
        <v>1</v>
      </c>
      <c r="G23" s="637">
        <v>140</v>
      </c>
      <c r="H23" s="638" t="s">
        <v>2370</v>
      </c>
      <c r="I23" s="638" t="s">
        <v>2371</v>
      </c>
    </row>
    <row r="24" spans="1:9" ht="15">
      <c r="A24" s="648" t="s">
        <v>2372</v>
      </c>
      <c r="B24" s="639" t="s">
        <v>2369</v>
      </c>
      <c r="C24" s="635">
        <v>7.0000000000000007E-2</v>
      </c>
      <c r="D24" s="639">
        <v>77</v>
      </c>
      <c r="E24" s="670">
        <v>79990</v>
      </c>
      <c r="F24" s="636">
        <v>1</v>
      </c>
      <c r="G24" s="637">
        <v>140</v>
      </c>
      <c r="H24" s="638" t="s">
        <v>2370</v>
      </c>
      <c r="I24" s="634" t="s">
        <v>2371</v>
      </c>
    </row>
    <row r="25" spans="1:9" ht="15">
      <c r="A25" s="631"/>
      <c r="B25" s="631"/>
      <c r="C25" s="631"/>
      <c r="D25" s="631"/>
      <c r="E25" s="631"/>
      <c r="F25" s="631"/>
      <c r="G25" s="631"/>
      <c r="H25" s="631"/>
      <c r="I25" s="631"/>
    </row>
    <row r="26" spans="1:9" ht="15">
      <c r="A26" s="648" t="s">
        <v>2179</v>
      </c>
      <c r="B26" s="639" t="s">
        <v>2180</v>
      </c>
      <c r="C26" s="635">
        <v>7.0000000000000007E-2</v>
      </c>
      <c r="D26" s="639" t="s">
        <v>2181</v>
      </c>
      <c r="E26" s="670">
        <v>96590</v>
      </c>
      <c r="F26" s="636">
        <v>1</v>
      </c>
      <c r="G26" s="637">
        <v>140</v>
      </c>
      <c r="H26" s="637" t="s">
        <v>2370</v>
      </c>
      <c r="I26" s="634" t="s">
        <v>2182</v>
      </c>
    </row>
    <row r="27" spans="1:9" ht="15">
      <c r="A27" s="648" t="s">
        <v>2184</v>
      </c>
      <c r="B27" s="639" t="s">
        <v>2180</v>
      </c>
      <c r="C27" s="635">
        <v>7.0000000000000007E-2</v>
      </c>
      <c r="D27" s="639" t="s">
        <v>2181</v>
      </c>
      <c r="E27" s="670">
        <v>96590</v>
      </c>
      <c r="F27" s="636">
        <v>1</v>
      </c>
      <c r="G27" s="637">
        <v>140</v>
      </c>
      <c r="H27" s="637" t="s">
        <v>2370</v>
      </c>
      <c r="I27" s="634" t="s">
        <v>2182</v>
      </c>
    </row>
    <row r="28" spans="1:9" ht="15">
      <c r="A28" s="648" t="s">
        <v>2183</v>
      </c>
      <c r="B28" s="638" t="s">
        <v>2373</v>
      </c>
      <c r="C28" s="635">
        <v>7.0000000000000007E-2</v>
      </c>
      <c r="D28" s="638" t="s">
        <v>2181</v>
      </c>
      <c r="E28" s="670">
        <v>103990</v>
      </c>
      <c r="F28" s="636">
        <v>1</v>
      </c>
      <c r="G28" s="637">
        <v>140</v>
      </c>
      <c r="H28" s="637" t="s">
        <v>2374</v>
      </c>
      <c r="I28" s="638" t="s">
        <v>2375</v>
      </c>
    </row>
    <row r="29" spans="1:9" ht="15">
      <c r="A29" s="648" t="s">
        <v>2185</v>
      </c>
      <c r="B29" s="639" t="s">
        <v>2373</v>
      </c>
      <c r="C29" s="635">
        <v>7.0000000000000007E-2</v>
      </c>
      <c r="D29" s="639" t="s">
        <v>2181</v>
      </c>
      <c r="E29" s="670">
        <v>103990</v>
      </c>
      <c r="F29" s="636">
        <v>1</v>
      </c>
      <c r="G29" s="637">
        <v>140</v>
      </c>
      <c r="H29" s="637" t="s">
        <v>2374</v>
      </c>
      <c r="I29" s="634" t="s">
        <v>2375</v>
      </c>
    </row>
    <row r="30" spans="1:9" ht="15">
      <c r="A30" s="631"/>
      <c r="B30" s="631"/>
      <c r="C30" s="631"/>
      <c r="D30" s="631"/>
      <c r="E30" s="631"/>
      <c r="F30" s="631"/>
      <c r="G30" s="631"/>
      <c r="H30" s="631"/>
      <c r="I30" s="631"/>
    </row>
    <row r="31" spans="1:9" ht="15">
      <c r="A31" s="648" t="s">
        <v>2376</v>
      </c>
      <c r="B31" s="639">
        <v>0</v>
      </c>
      <c r="C31" s="635">
        <v>7.0000000000000007E-2</v>
      </c>
      <c r="D31" s="639">
        <v>0</v>
      </c>
      <c r="E31" s="639">
        <v>117910</v>
      </c>
      <c r="F31" s="636">
        <v>1</v>
      </c>
      <c r="G31" s="637">
        <v>120</v>
      </c>
      <c r="H31" s="637" t="s">
        <v>2374</v>
      </c>
      <c r="I31" s="671" t="s">
        <v>651</v>
      </c>
    </row>
    <row r="32" spans="1:9" ht="15">
      <c r="A32" s="648" t="s">
        <v>2377</v>
      </c>
      <c r="B32" s="639">
        <v>0</v>
      </c>
      <c r="C32" s="635">
        <v>7.0000000000000007E-2</v>
      </c>
      <c r="D32" s="639">
        <v>0</v>
      </c>
      <c r="E32" s="672">
        <v>122910</v>
      </c>
      <c r="F32" s="636">
        <v>1</v>
      </c>
      <c r="G32" s="637">
        <v>120</v>
      </c>
      <c r="H32" s="637" t="s">
        <v>2374</v>
      </c>
      <c r="I32" s="671" t="s">
        <v>651</v>
      </c>
    </row>
    <row r="33" spans="1:9" ht="15">
      <c r="A33" s="631"/>
      <c r="B33" s="631"/>
      <c r="C33" s="631"/>
      <c r="D33" s="631"/>
      <c r="E33" s="631"/>
      <c r="F33" s="631"/>
      <c r="G33" s="631"/>
      <c r="H33" s="631"/>
      <c r="I33" s="631"/>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44"/>
  <sheetViews>
    <sheetView zoomScaleNormal="100" workbookViewId="0">
      <selection activeCell="P23" sqref="P23"/>
    </sheetView>
  </sheetViews>
  <sheetFormatPr defaultRowHeight="12.75"/>
  <cols>
    <col min="1" max="1" width="14.5703125" customWidth="1"/>
    <col min="2" max="2" width="32.85546875" bestFit="1" customWidth="1"/>
    <col min="3" max="4" width="9.28515625" style="212" bestFit="1" customWidth="1"/>
    <col min="5" max="6" width="9.28515625" style="212" customWidth="1"/>
    <col min="7" max="7" width="9.5703125" style="211" customWidth="1"/>
    <col min="8" max="8" width="9.28515625" style="587" customWidth="1"/>
    <col min="9" max="9" width="8.5703125" customWidth="1"/>
  </cols>
  <sheetData>
    <row r="1" spans="1:10" s="109" customFormat="1" ht="12.75" customHeight="1">
      <c r="A1" s="1" t="s">
        <v>929</v>
      </c>
      <c r="B1"/>
      <c r="C1" s="111"/>
      <c r="J1" s="522"/>
    </row>
    <row r="2" spans="1:10" s="516" customFormat="1" ht="12.75" customHeight="1">
      <c r="A2" s="512" t="s">
        <v>17</v>
      </c>
      <c r="B2" s="482"/>
      <c r="C2" s="513"/>
      <c r="D2" s="481"/>
      <c r="E2" s="481"/>
      <c r="F2" s="481"/>
      <c r="G2" s="481"/>
      <c r="H2" s="514"/>
      <c r="I2" s="481"/>
      <c r="J2" s="515"/>
    </row>
    <row r="3" spans="1:10">
      <c r="A3" s="1035" t="s">
        <v>2062</v>
      </c>
      <c r="B3" s="1036"/>
      <c r="C3" s="1036"/>
      <c r="D3" s="1036"/>
      <c r="E3" s="578"/>
      <c r="F3" s="578"/>
      <c r="G3" s="579"/>
      <c r="H3" s="579"/>
      <c r="I3" s="171"/>
      <c r="J3" s="588"/>
    </row>
    <row r="4" spans="1:10" ht="13.5" thickBot="1">
      <c r="A4" s="170"/>
      <c r="B4" s="621"/>
      <c r="C4" s="578"/>
      <c r="D4" s="578"/>
      <c r="E4" s="578"/>
      <c r="F4" s="578"/>
      <c r="G4" s="579"/>
      <c r="H4" s="618"/>
      <c r="I4" s="649"/>
      <c r="J4" s="588"/>
    </row>
    <row r="5" spans="1:10">
      <c r="A5" s="1037" t="s">
        <v>10</v>
      </c>
      <c r="B5" s="1037" t="s">
        <v>11</v>
      </c>
      <c r="C5" s="1037" t="s">
        <v>1298</v>
      </c>
      <c r="D5" s="1037" t="s">
        <v>1299</v>
      </c>
      <c r="E5" s="1038" t="s">
        <v>961</v>
      </c>
      <c r="F5" s="1041" t="s">
        <v>1300</v>
      </c>
      <c r="G5" s="1044" t="s">
        <v>90</v>
      </c>
      <c r="H5" s="1044" t="s">
        <v>1301</v>
      </c>
      <c r="I5" s="1045" t="s">
        <v>1302</v>
      </c>
      <c r="J5" s="589"/>
    </row>
    <row r="6" spans="1:10">
      <c r="A6" s="1037"/>
      <c r="B6" s="1037"/>
      <c r="C6" s="1037"/>
      <c r="D6" s="1037"/>
      <c r="E6" s="1039"/>
      <c r="F6" s="1042"/>
      <c r="G6" s="1044"/>
      <c r="H6" s="1044"/>
      <c r="I6" s="1045"/>
      <c r="J6" s="590"/>
    </row>
    <row r="7" spans="1:10" ht="12.75" customHeight="1" thickBot="1">
      <c r="A7" s="1037"/>
      <c r="B7" s="1037"/>
      <c r="C7" s="1037"/>
      <c r="D7" s="1037"/>
      <c r="E7" s="1040"/>
      <c r="F7" s="1043"/>
      <c r="G7" s="1044"/>
      <c r="H7" s="1044"/>
      <c r="I7" s="1045"/>
      <c r="J7" s="590"/>
    </row>
    <row r="8" spans="1:10" ht="15.75" thickBot="1">
      <c r="E8" s="508" t="s">
        <v>1303</v>
      </c>
      <c r="F8" s="1029" t="s">
        <v>110</v>
      </c>
    </row>
    <row r="9" spans="1:10" ht="15" customHeight="1" thickBot="1">
      <c r="A9" s="581" t="s">
        <v>2522</v>
      </c>
      <c r="B9" s="582"/>
      <c r="C9" s="582"/>
      <c r="D9" s="582"/>
      <c r="E9" s="650"/>
      <c r="F9" s="651"/>
      <c r="G9" s="584"/>
      <c r="H9" s="584"/>
      <c r="I9" s="585"/>
      <c r="J9" s="585"/>
    </row>
    <row r="10" spans="1:10">
      <c r="A10" t="s">
        <v>3432</v>
      </c>
      <c r="B10" t="s">
        <v>3433</v>
      </c>
      <c r="C10" s="56">
        <v>110</v>
      </c>
      <c r="D10" s="56">
        <v>150</v>
      </c>
      <c r="E10" s="614">
        <v>15.3</v>
      </c>
      <c r="F10" s="614">
        <v>134</v>
      </c>
      <c r="G10" s="56">
        <v>34040</v>
      </c>
      <c r="H10" s="211">
        <v>5973.4299999999994</v>
      </c>
      <c r="I10" s="211">
        <f t="shared" ref="I10:I15" si="0">SUM((G10-H10)/123)*23</f>
        <v>5248.2204065040651</v>
      </c>
      <c r="J10" s="652"/>
    </row>
    <row r="11" spans="1:10">
      <c r="A11" t="s">
        <v>3434</v>
      </c>
      <c r="B11" t="s">
        <v>3435</v>
      </c>
      <c r="C11" s="56">
        <v>110</v>
      </c>
      <c r="D11" s="56">
        <v>150</v>
      </c>
      <c r="E11" s="580">
        <v>17.100000000000001</v>
      </c>
      <c r="F11" s="580">
        <v>135</v>
      </c>
      <c r="G11" s="56">
        <v>37435</v>
      </c>
      <c r="H11" s="211">
        <v>6570.6137499999995</v>
      </c>
      <c r="I11" s="211">
        <f t="shared" si="0"/>
        <v>5771.3892987804884</v>
      </c>
      <c r="J11" s="652"/>
    </row>
    <row r="12" spans="1:10">
      <c r="A12" t="s">
        <v>3436</v>
      </c>
      <c r="B12" t="s">
        <v>3437</v>
      </c>
      <c r="C12" s="56">
        <v>110</v>
      </c>
      <c r="D12" s="56">
        <v>150</v>
      </c>
      <c r="E12" s="580">
        <v>119</v>
      </c>
      <c r="F12" s="580">
        <v>37.6</v>
      </c>
      <c r="G12" s="56">
        <v>35325</v>
      </c>
      <c r="H12" s="211">
        <v>5274.8</v>
      </c>
      <c r="I12" s="211">
        <f t="shared" si="0"/>
        <v>5619.1430894308942</v>
      </c>
    </row>
    <row r="13" spans="1:10">
      <c r="A13" t="s">
        <v>3438</v>
      </c>
      <c r="B13" t="s">
        <v>3439</v>
      </c>
      <c r="C13" s="56">
        <v>110</v>
      </c>
      <c r="D13" s="56">
        <v>150</v>
      </c>
      <c r="E13" s="580">
        <v>124</v>
      </c>
      <c r="F13" s="580">
        <v>27.7</v>
      </c>
      <c r="G13" s="56">
        <v>37975</v>
      </c>
      <c r="H13" s="211">
        <v>5862.73</v>
      </c>
      <c r="I13" s="211">
        <f t="shared" si="0"/>
        <v>6004.7334146341464</v>
      </c>
    </row>
    <row r="14" spans="1:10">
      <c r="A14" t="s">
        <v>3440</v>
      </c>
      <c r="B14" t="s">
        <v>3441</v>
      </c>
      <c r="C14" s="56">
        <v>180</v>
      </c>
      <c r="D14" s="56">
        <v>245</v>
      </c>
      <c r="E14" s="580">
        <v>19.8</v>
      </c>
      <c r="F14" s="580">
        <v>162</v>
      </c>
      <c r="G14" s="56">
        <v>53795</v>
      </c>
      <c r="H14" s="211">
        <v>14623.65</v>
      </c>
      <c r="I14" s="211">
        <f t="shared" si="0"/>
        <v>7324.7239837398365</v>
      </c>
    </row>
    <row r="15" spans="1:10">
      <c r="A15" t="s">
        <v>3442</v>
      </c>
      <c r="B15" t="s">
        <v>3443</v>
      </c>
      <c r="C15" s="56">
        <v>150</v>
      </c>
      <c r="D15" s="56">
        <v>204</v>
      </c>
      <c r="E15" s="580">
        <v>14.3</v>
      </c>
      <c r="F15" s="580">
        <v>26</v>
      </c>
      <c r="G15" s="56">
        <v>48095</v>
      </c>
      <c r="H15" s="211">
        <v>3100.9850000000001</v>
      </c>
      <c r="I15" s="211">
        <f t="shared" si="0"/>
        <v>8413.5149999999994</v>
      </c>
    </row>
    <row r="16" spans="1:10">
      <c r="A16" t="s">
        <v>3444</v>
      </c>
      <c r="B16" t="s">
        <v>3445</v>
      </c>
      <c r="C16" s="56">
        <v>180</v>
      </c>
      <c r="D16" s="56">
        <v>245</v>
      </c>
      <c r="E16" s="580">
        <v>13.5</v>
      </c>
      <c r="F16" s="580">
        <v>29</v>
      </c>
      <c r="G16" s="56">
        <v>50420</v>
      </c>
      <c r="H16" s="211">
        <v>3243.4600000000005</v>
      </c>
      <c r="I16" s="211">
        <f t="shared" ref="I16:I17" si="1">SUM((G16-H16)/123)*23</f>
        <v>8821.6294308943088</v>
      </c>
    </row>
    <row r="17" spans="1:9" ht="13.5" thickBot="1">
      <c r="A17" t="s">
        <v>3446</v>
      </c>
      <c r="B17" t="s">
        <v>3447</v>
      </c>
      <c r="C17" s="56">
        <v>221</v>
      </c>
      <c r="D17" s="56">
        <v>300</v>
      </c>
      <c r="E17" s="615">
        <v>21.5</v>
      </c>
      <c r="F17" s="615">
        <v>171</v>
      </c>
      <c r="G17" s="56">
        <v>62350</v>
      </c>
      <c r="H17" s="211">
        <v>19747.25</v>
      </c>
      <c r="I17" s="211">
        <f t="shared" si="1"/>
        <v>7966.3678861788621</v>
      </c>
    </row>
    <row r="18" spans="1:9" ht="13.5" thickBot="1">
      <c r="A18" s="581" t="s">
        <v>2523</v>
      </c>
      <c r="B18" s="582"/>
      <c r="C18" s="582"/>
      <c r="D18" s="582"/>
      <c r="E18" s="653"/>
      <c r="F18" s="653"/>
      <c r="G18" s="584"/>
      <c r="H18" s="584"/>
      <c r="I18" s="585"/>
    </row>
    <row r="19" spans="1:9">
      <c r="A19" t="s">
        <v>3448</v>
      </c>
      <c r="B19" t="s">
        <v>3449</v>
      </c>
      <c r="C19" s="56">
        <v>110</v>
      </c>
      <c r="D19" s="56">
        <v>150</v>
      </c>
      <c r="E19" s="614">
        <v>15.3</v>
      </c>
      <c r="F19" s="614">
        <v>136</v>
      </c>
      <c r="G19" s="56">
        <v>36000</v>
      </c>
      <c r="H19" s="211">
        <v>6555.9999999999991</v>
      </c>
      <c r="I19" s="211">
        <f t="shared" ref="I19:I27" si="2">SUM((G19-H19)/123)*23</f>
        <v>5505.7886178861791</v>
      </c>
    </row>
    <row r="20" spans="1:9">
      <c r="A20" t="s">
        <v>3450</v>
      </c>
      <c r="B20" t="s">
        <v>3451</v>
      </c>
      <c r="C20" s="56">
        <v>110</v>
      </c>
      <c r="D20" s="56">
        <v>150</v>
      </c>
      <c r="E20" s="580">
        <v>17.100000000000001</v>
      </c>
      <c r="F20" s="580">
        <v>136</v>
      </c>
      <c r="G20" s="56">
        <v>39070</v>
      </c>
      <c r="H20" s="211">
        <v>7117.5999999999995</v>
      </c>
      <c r="I20" s="211">
        <f t="shared" si="2"/>
        <v>5974.839024390245</v>
      </c>
    </row>
    <row r="21" spans="1:9">
      <c r="A21" t="s">
        <v>3452</v>
      </c>
      <c r="B21" t="s">
        <v>3453</v>
      </c>
      <c r="C21" s="56">
        <v>110</v>
      </c>
      <c r="D21" s="56">
        <v>150</v>
      </c>
      <c r="E21" s="580">
        <v>121</v>
      </c>
      <c r="F21" s="580">
        <v>37.6</v>
      </c>
      <c r="G21" s="56">
        <v>36610</v>
      </c>
      <c r="H21" s="211">
        <v>5706.96</v>
      </c>
      <c r="I21" s="211">
        <f t="shared" si="2"/>
        <v>5778.6172357723581</v>
      </c>
    </row>
    <row r="22" spans="1:9">
      <c r="A22" t="s">
        <v>3454</v>
      </c>
      <c r="B22" t="s">
        <v>3455</v>
      </c>
      <c r="C22" s="56">
        <v>110</v>
      </c>
      <c r="D22" s="56">
        <v>150</v>
      </c>
      <c r="E22" s="580">
        <v>126</v>
      </c>
      <c r="F22" s="580">
        <v>27.7</v>
      </c>
      <c r="G22" s="56">
        <v>39785</v>
      </c>
      <c r="H22" s="211">
        <v>6404.14</v>
      </c>
      <c r="I22" s="211">
        <f t="shared" si="2"/>
        <v>6241.9494308943085</v>
      </c>
    </row>
    <row r="23" spans="1:9">
      <c r="A23" t="s">
        <v>3456</v>
      </c>
      <c r="B23" t="s">
        <v>3457</v>
      </c>
      <c r="C23" s="56">
        <v>180</v>
      </c>
      <c r="D23" s="56">
        <v>245</v>
      </c>
      <c r="E23" s="580">
        <v>19.8</v>
      </c>
      <c r="F23" s="580">
        <v>163</v>
      </c>
      <c r="G23" s="56">
        <v>55710</v>
      </c>
      <c r="H23" s="211">
        <v>15140.699999999999</v>
      </c>
      <c r="I23" s="211">
        <f t="shared" si="2"/>
        <v>7586.1292682926842</v>
      </c>
    </row>
    <row r="24" spans="1:9">
      <c r="A24" t="s">
        <v>3458</v>
      </c>
      <c r="B24" t="s">
        <v>3459</v>
      </c>
      <c r="C24" s="56">
        <v>150</v>
      </c>
      <c r="D24" s="56">
        <v>204</v>
      </c>
      <c r="E24" s="580">
        <v>14.3</v>
      </c>
      <c r="F24" s="580">
        <v>27</v>
      </c>
      <c r="G24" s="56">
        <v>49035</v>
      </c>
      <c r="H24" s="211">
        <v>3160.2050000000004</v>
      </c>
      <c r="I24" s="211">
        <f t="shared" si="2"/>
        <v>8578.213699186992</v>
      </c>
    </row>
    <row r="25" spans="1:9">
      <c r="A25" t="s">
        <v>3460</v>
      </c>
      <c r="B25" t="s">
        <v>3461</v>
      </c>
      <c r="C25" s="56">
        <v>180</v>
      </c>
      <c r="D25" s="56">
        <v>245</v>
      </c>
      <c r="E25" s="580">
        <v>13.5</v>
      </c>
      <c r="F25" s="580">
        <v>29</v>
      </c>
      <c r="G25" s="56">
        <v>51355</v>
      </c>
      <c r="H25" s="211">
        <v>3302.3650000000002</v>
      </c>
      <c r="I25" s="211">
        <f t="shared" si="2"/>
        <v>8985.4520731707325</v>
      </c>
    </row>
    <row r="26" spans="1:9">
      <c r="A26" t="s">
        <v>3462</v>
      </c>
      <c r="B26" t="s">
        <v>3463</v>
      </c>
      <c r="C26" s="56">
        <v>221</v>
      </c>
      <c r="D26" s="56">
        <v>300</v>
      </c>
      <c r="E26" s="580">
        <v>21.5</v>
      </c>
      <c r="F26" s="580">
        <v>171</v>
      </c>
      <c r="G26" s="56">
        <v>64435</v>
      </c>
      <c r="H26" s="211">
        <v>20404.024999999998</v>
      </c>
      <c r="I26" s="211">
        <f t="shared" si="2"/>
        <v>8233.4343495934972</v>
      </c>
    </row>
    <row r="27" spans="1:9" ht="13.5" thickBot="1">
      <c r="A27" t="s">
        <v>3464</v>
      </c>
      <c r="B27" t="s">
        <v>3465</v>
      </c>
      <c r="C27" s="56">
        <v>228</v>
      </c>
      <c r="D27" s="56">
        <v>310</v>
      </c>
      <c r="E27" s="615">
        <v>7.5</v>
      </c>
      <c r="F27" s="615">
        <v>185</v>
      </c>
      <c r="G27" s="56">
        <v>68215</v>
      </c>
      <c r="H27" s="211">
        <v>21524.724999999999</v>
      </c>
      <c r="I27" s="211">
        <f t="shared" si="2"/>
        <v>8730.7018292682933</v>
      </c>
    </row>
    <row r="28" spans="1:9" ht="13.5" thickBot="1">
      <c r="A28" s="581" t="s">
        <v>1306</v>
      </c>
      <c r="B28" s="582"/>
      <c r="C28" s="583"/>
      <c r="D28" s="583"/>
      <c r="E28" s="654"/>
      <c r="F28" s="654"/>
      <c r="G28" s="584"/>
      <c r="H28" s="585"/>
      <c r="I28" s="584"/>
    </row>
    <row r="29" spans="1:9">
      <c r="A29" t="s">
        <v>3466</v>
      </c>
      <c r="B29" t="s">
        <v>2125</v>
      </c>
      <c r="C29" s="56">
        <v>110</v>
      </c>
      <c r="D29" s="56">
        <v>150</v>
      </c>
      <c r="E29" s="614">
        <v>17.399999999999999</v>
      </c>
      <c r="F29" s="614">
        <v>143</v>
      </c>
      <c r="G29" s="56">
        <v>40630</v>
      </c>
      <c r="H29" s="211">
        <v>7948.9049999999997</v>
      </c>
      <c r="I29" s="211">
        <f>SUM((G29-H29)/123)*23</f>
        <v>6111.0990650406502</v>
      </c>
    </row>
    <row r="30" spans="1:9">
      <c r="A30" t="s">
        <v>3467</v>
      </c>
      <c r="B30" t="s">
        <v>2126</v>
      </c>
      <c r="C30" s="56">
        <v>110</v>
      </c>
      <c r="D30" s="56">
        <v>150</v>
      </c>
      <c r="E30" s="580">
        <v>14.2</v>
      </c>
      <c r="F30" s="580">
        <v>151</v>
      </c>
      <c r="G30" s="56">
        <v>46420</v>
      </c>
      <c r="H30" s="211">
        <v>11559.949999999999</v>
      </c>
      <c r="I30" s="211">
        <f t="shared" ref="I30:I36" si="3">SUM((G30-H30)/123)*23</f>
        <v>6518.5459349593502</v>
      </c>
    </row>
    <row r="31" spans="1:9">
      <c r="A31" t="s">
        <v>3468</v>
      </c>
      <c r="B31" t="s">
        <v>2127</v>
      </c>
      <c r="C31" s="56">
        <v>150</v>
      </c>
      <c r="D31" s="56">
        <v>204</v>
      </c>
      <c r="E31" s="580">
        <v>9.6999999999999993</v>
      </c>
      <c r="F31" s="580">
        <v>27</v>
      </c>
      <c r="G31" s="56">
        <v>48300</v>
      </c>
      <c r="H31" s="211">
        <v>3090.9</v>
      </c>
      <c r="I31" s="211">
        <f t="shared" si="3"/>
        <v>8453.7341463414632</v>
      </c>
    </row>
    <row r="32" spans="1:9">
      <c r="A32" t="s">
        <v>3469</v>
      </c>
      <c r="B32" t="s">
        <v>2128</v>
      </c>
      <c r="C32" s="56">
        <v>110</v>
      </c>
      <c r="D32" s="56">
        <v>150</v>
      </c>
      <c r="E32" s="580">
        <v>34</v>
      </c>
      <c r="F32" s="580">
        <v>127</v>
      </c>
      <c r="G32" s="56">
        <v>42330</v>
      </c>
      <c r="H32" s="211">
        <v>6836.9750000000004</v>
      </c>
      <c r="I32" s="211">
        <f t="shared" si="3"/>
        <v>6636.9071138211384</v>
      </c>
    </row>
    <row r="33" spans="1:9">
      <c r="A33" t="s">
        <v>3470</v>
      </c>
      <c r="B33" t="s">
        <v>2129</v>
      </c>
      <c r="C33" s="56">
        <v>110</v>
      </c>
      <c r="D33" s="56">
        <v>150</v>
      </c>
      <c r="E33" s="580">
        <v>28.6</v>
      </c>
      <c r="F33" s="580">
        <v>153</v>
      </c>
      <c r="G33" s="56">
        <v>52160</v>
      </c>
      <c r="H33" s="211">
        <v>13052.599999999999</v>
      </c>
      <c r="I33" s="211">
        <f t="shared" si="3"/>
        <v>7312.7658536585368</v>
      </c>
    </row>
    <row r="34" spans="1:9">
      <c r="C34" s="56"/>
      <c r="D34" s="56"/>
      <c r="E34" s="580"/>
      <c r="F34" s="580"/>
      <c r="G34" s="56"/>
      <c r="H34" s="211"/>
      <c r="I34" s="211"/>
    </row>
    <row r="35" spans="1:9">
      <c r="A35" t="s">
        <v>3471</v>
      </c>
      <c r="B35" t="s">
        <v>2130</v>
      </c>
      <c r="C35" s="56">
        <v>180</v>
      </c>
      <c r="D35" s="56">
        <v>245</v>
      </c>
      <c r="E35" s="580">
        <v>11.9</v>
      </c>
      <c r="F35" s="580">
        <v>32</v>
      </c>
      <c r="G35" s="56">
        <v>57795</v>
      </c>
      <c r="H35" s="211">
        <v>3700.0850000000005</v>
      </c>
      <c r="I35" s="211">
        <f t="shared" si="3"/>
        <v>10115.309308943089</v>
      </c>
    </row>
    <row r="36" spans="1:9" ht="13.5" thickBot="1">
      <c r="A36" t="s">
        <v>3472</v>
      </c>
      <c r="B36" t="s">
        <v>2131</v>
      </c>
      <c r="C36" s="56">
        <v>228</v>
      </c>
      <c r="D36" s="56">
        <v>310</v>
      </c>
      <c r="E36" s="615">
        <v>11.9</v>
      </c>
      <c r="F36" s="615">
        <v>192</v>
      </c>
      <c r="G36" s="56">
        <v>74820</v>
      </c>
      <c r="H36" s="211">
        <v>27667.579999999998</v>
      </c>
      <c r="I36" s="211">
        <f t="shared" si="3"/>
        <v>8817.1191869918694</v>
      </c>
    </row>
    <row r="37" spans="1:9" ht="13.5" thickBot="1">
      <c r="A37" s="581" t="s">
        <v>2132</v>
      </c>
      <c r="B37" s="582"/>
      <c r="C37" s="583"/>
      <c r="D37" s="583"/>
      <c r="E37" s="583"/>
      <c r="F37" s="583"/>
      <c r="G37" s="584"/>
      <c r="H37" s="584"/>
      <c r="I37" s="584"/>
    </row>
    <row r="38" spans="1:9">
      <c r="A38" t="s">
        <v>3473</v>
      </c>
      <c r="B38" t="s">
        <v>2133</v>
      </c>
      <c r="C38" s="212">
        <v>150</v>
      </c>
      <c r="D38" s="212">
        <v>204</v>
      </c>
      <c r="E38" s="779">
        <v>0</v>
      </c>
      <c r="F38" s="624">
        <v>0</v>
      </c>
      <c r="G38" s="56">
        <v>48110</v>
      </c>
      <c r="H38" s="211">
        <v>3030.9300000000003</v>
      </c>
      <c r="I38" s="211">
        <f>SUM((G38-H38)/123)*23</f>
        <v>8429.4195934959353</v>
      </c>
    </row>
    <row r="39" spans="1:9">
      <c r="E39" s="779"/>
      <c r="F39" s="624"/>
      <c r="G39" s="56"/>
      <c r="H39" s="211"/>
      <c r="I39" s="211"/>
    </row>
    <row r="40" spans="1:9">
      <c r="A40" t="s">
        <v>3474</v>
      </c>
      <c r="B40" t="s">
        <v>2134</v>
      </c>
      <c r="C40" s="212">
        <v>170</v>
      </c>
      <c r="D40" s="212">
        <v>231</v>
      </c>
      <c r="E40" s="779">
        <v>0</v>
      </c>
      <c r="F40" s="624">
        <v>0</v>
      </c>
      <c r="G40" s="56">
        <v>52295</v>
      </c>
      <c r="H40" s="211">
        <v>3294.5850000000005</v>
      </c>
      <c r="I40" s="211">
        <f>SUM((G40-H40)/123)*23</f>
        <v>9162.6792276422766</v>
      </c>
    </row>
    <row r="41" spans="1:9">
      <c r="A41" t="s">
        <v>3475</v>
      </c>
      <c r="B41" t="s">
        <v>2524</v>
      </c>
      <c r="C41" s="212">
        <v>170</v>
      </c>
      <c r="D41" s="212">
        <v>231</v>
      </c>
      <c r="E41" s="779">
        <v>0</v>
      </c>
      <c r="F41" s="624">
        <v>0</v>
      </c>
      <c r="G41" s="56">
        <v>56890</v>
      </c>
      <c r="H41" s="211">
        <v>3584.07</v>
      </c>
      <c r="I41" s="211">
        <f>SUM((G41-H41)/123)*23</f>
        <v>9967.7755284552841</v>
      </c>
    </row>
    <row r="42" spans="1:9" ht="13.5" thickBot="1">
      <c r="A42" t="s">
        <v>3476</v>
      </c>
      <c r="B42" t="s">
        <v>2525</v>
      </c>
      <c r="C42" s="212">
        <v>170</v>
      </c>
      <c r="D42" s="212">
        <v>231</v>
      </c>
      <c r="E42" s="780">
        <v>0</v>
      </c>
      <c r="F42" s="625">
        <v>0</v>
      </c>
      <c r="G42" s="56">
        <v>56890</v>
      </c>
      <c r="H42" s="211">
        <v>3584.07</v>
      </c>
      <c r="I42" s="211">
        <f>SUM((G42-H42)/123)*23</f>
        <v>9967.7755284552841</v>
      </c>
    </row>
    <row r="43" spans="1:9" ht="13.5" thickBot="1">
      <c r="A43" s="581" t="s">
        <v>1307</v>
      </c>
      <c r="B43" s="582"/>
      <c r="C43" s="583"/>
      <c r="D43" s="583"/>
      <c r="E43" s="654"/>
      <c r="F43" s="654"/>
      <c r="G43" s="584"/>
      <c r="H43" s="584"/>
      <c r="I43" s="584"/>
    </row>
    <row r="44" spans="1:9" ht="13.5" thickBot="1">
      <c r="A44" t="s">
        <v>3477</v>
      </c>
      <c r="B44" t="s">
        <v>2135</v>
      </c>
      <c r="C44" s="623">
        <v>221</v>
      </c>
      <c r="D44" s="623">
        <v>300</v>
      </c>
      <c r="E44" s="1032">
        <v>19.8</v>
      </c>
      <c r="F44" s="647">
        <v>202</v>
      </c>
      <c r="G44" s="211">
        <v>76465</v>
      </c>
      <c r="H44" s="623">
        <v>28314.584999999999</v>
      </c>
      <c r="I44" s="626">
        <f>SUM((G44-H44)/123)*23</f>
        <v>9003.7361382113831</v>
      </c>
    </row>
  </sheetData>
  <mergeCells count="10">
    <mergeCell ref="E5:E7"/>
    <mergeCell ref="F5:F7"/>
    <mergeCell ref="G5:G7"/>
    <mergeCell ref="H5:H7"/>
    <mergeCell ref="I5:I7"/>
    <mergeCell ref="A3:D3"/>
    <mergeCell ref="A5:A7"/>
    <mergeCell ref="B5:B7"/>
    <mergeCell ref="C5:C7"/>
    <mergeCell ref="D5:D7"/>
  </mergeCells>
  <conditionalFormatting sqref="A3">
    <cfRule type="duplicateValues" dxfId="14" priority="4"/>
  </conditionalFormatting>
  <conditionalFormatting sqref="A18">
    <cfRule type="duplicateValues" dxfId="13" priority="3"/>
  </conditionalFormatting>
  <conditionalFormatting sqref="A28">
    <cfRule type="duplicateValues" dxfId="12" priority="2"/>
  </conditionalFormatting>
  <conditionalFormatting sqref="A185:A1048576 A4:A9">
    <cfRule type="duplicateValues" dxfId="11" priority="5"/>
  </conditionalFormatting>
  <conditionalFormatting sqref="C2">
    <cfRule type="duplicateValues" dxfId="10"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L54"/>
  <sheetViews>
    <sheetView workbookViewId="0">
      <selection activeCell="M6" sqref="M6"/>
    </sheetView>
  </sheetViews>
  <sheetFormatPr defaultColWidth="8.5703125" defaultRowHeight="15.75"/>
  <cols>
    <col min="1" max="1" width="10.42578125" style="176" customWidth="1"/>
    <col min="2" max="2" width="25.42578125" style="176" customWidth="1"/>
    <col min="3" max="3" width="36.42578125" style="176" customWidth="1"/>
    <col min="4" max="4" width="44" style="176" bestFit="1" customWidth="1"/>
    <col min="5" max="5" width="9" style="178" customWidth="1"/>
    <col min="6" max="9" width="17.42578125" style="178" customWidth="1"/>
    <col min="10" max="10" width="17.42578125" style="422" customWidth="1"/>
    <col min="11" max="11" width="17.42578125" style="177" customWidth="1"/>
    <col min="12" max="12" width="8.5703125" style="178"/>
    <col min="13" max="13" width="19.42578125" style="178" customWidth="1"/>
    <col min="14" max="16384" width="8.5703125" style="178"/>
  </cols>
  <sheetData>
    <row r="1" spans="1:11" ht="26.25">
      <c r="B1" s="1049" t="s">
        <v>671</v>
      </c>
      <c r="C1" s="1049"/>
      <c r="D1" s="1049"/>
      <c r="E1" s="1049"/>
      <c r="F1" s="1049"/>
      <c r="G1" s="1049"/>
      <c r="H1" s="1049"/>
      <c r="I1" s="1049"/>
      <c r="J1" s="1049"/>
    </row>
    <row r="2" spans="1:11" ht="26.25">
      <c r="B2" s="1049" t="s">
        <v>661</v>
      </c>
      <c r="C2" s="1049"/>
      <c r="D2" s="1049"/>
      <c r="E2" s="1049"/>
      <c r="F2" s="1049"/>
      <c r="G2" s="1049"/>
      <c r="H2" s="1049"/>
      <c r="I2" s="1049"/>
      <c r="J2" s="1049"/>
    </row>
    <row r="3" spans="1:11" ht="20.25">
      <c r="B3" s="1050">
        <v>45017</v>
      </c>
      <c r="C3" s="1051"/>
      <c r="D3" s="1051"/>
      <c r="E3" s="1051"/>
      <c r="F3" s="1051"/>
      <c r="G3" s="1051"/>
      <c r="H3" s="1051"/>
      <c r="I3" s="1051"/>
      <c r="J3" s="1051"/>
      <c r="K3" s="178"/>
    </row>
    <row r="4" spans="1:11" s="442" customFormat="1" ht="12" thickBot="1">
      <c r="A4" s="441"/>
      <c r="B4" s="441"/>
      <c r="C4" s="441"/>
      <c r="D4" s="441"/>
      <c r="J4" s="443"/>
      <c r="K4" s="184"/>
    </row>
    <row r="5" spans="1:11" ht="18.75" thickBot="1">
      <c r="A5" s="1052" t="s">
        <v>465</v>
      </c>
      <c r="B5" s="1053"/>
      <c r="C5" s="1053"/>
      <c r="D5" s="1053"/>
      <c r="E5" s="1053"/>
      <c r="F5" s="1053"/>
      <c r="G5" s="1053"/>
      <c r="H5" s="1053"/>
      <c r="I5" s="1053"/>
      <c r="J5" s="1053"/>
      <c r="K5" s="1054"/>
    </row>
    <row r="6" spans="1:11" ht="52.5" customHeight="1" thickBot="1">
      <c r="A6" s="414" t="s">
        <v>426</v>
      </c>
      <c r="B6" s="415" t="s">
        <v>97</v>
      </c>
      <c r="C6" s="415" t="s">
        <v>672</v>
      </c>
      <c r="D6" s="415" t="s">
        <v>673</v>
      </c>
      <c r="E6" s="416" t="s">
        <v>665</v>
      </c>
      <c r="F6" s="417" t="s">
        <v>666</v>
      </c>
      <c r="G6" s="418" t="s">
        <v>1081</v>
      </c>
      <c r="H6" s="418" t="s">
        <v>1132</v>
      </c>
      <c r="I6" s="418" t="s">
        <v>1133</v>
      </c>
      <c r="J6" s="419" t="s">
        <v>674</v>
      </c>
      <c r="K6" s="444" t="s">
        <v>675</v>
      </c>
    </row>
    <row r="7" spans="1:11" ht="24" customHeight="1" thickBot="1">
      <c r="A7" s="1046" t="s">
        <v>676</v>
      </c>
      <c r="B7" s="1047">
        <v>0</v>
      </c>
      <c r="C7" s="1047">
        <v>0</v>
      </c>
      <c r="D7" s="1047">
        <v>0</v>
      </c>
      <c r="E7" s="1047">
        <v>0</v>
      </c>
      <c r="F7" s="1047">
        <v>0</v>
      </c>
      <c r="G7" s="1047">
        <v>0</v>
      </c>
      <c r="H7" s="1047">
        <v>0</v>
      </c>
      <c r="I7" s="1047">
        <v>0</v>
      </c>
      <c r="J7" s="1047">
        <v>0</v>
      </c>
      <c r="K7" s="1048">
        <v>0</v>
      </c>
    </row>
    <row r="8" spans="1:11" ht="16.5" customHeight="1">
      <c r="A8" s="424">
        <v>998</v>
      </c>
      <c r="B8" s="429" t="s">
        <v>2566</v>
      </c>
      <c r="C8" s="429" t="s">
        <v>678</v>
      </c>
      <c r="D8" s="429" t="s">
        <v>2567</v>
      </c>
      <c r="E8" s="430" t="s">
        <v>464</v>
      </c>
      <c r="F8" s="430" t="s">
        <v>677</v>
      </c>
      <c r="G8" s="430">
        <v>120</v>
      </c>
      <c r="H8" s="430">
        <v>5.3</v>
      </c>
      <c r="I8" s="464">
        <v>26.5</v>
      </c>
      <c r="J8" s="431">
        <v>190</v>
      </c>
      <c r="K8" s="453">
        <v>15890</v>
      </c>
    </row>
    <row r="9" spans="1:11" ht="16.5" customHeight="1">
      <c r="A9" s="180">
        <v>998</v>
      </c>
      <c r="B9" s="176" t="s">
        <v>2568</v>
      </c>
      <c r="C9" s="176" t="s">
        <v>678</v>
      </c>
      <c r="D9" s="176" t="s">
        <v>2569</v>
      </c>
      <c r="E9" s="421" t="s">
        <v>464</v>
      </c>
      <c r="F9" s="421" t="s">
        <v>677</v>
      </c>
      <c r="G9" s="421">
        <v>119</v>
      </c>
      <c r="H9" s="421">
        <v>5.3</v>
      </c>
      <c r="I9" s="423">
        <v>28.7</v>
      </c>
      <c r="J9" s="422">
        <v>190</v>
      </c>
      <c r="K9" s="181">
        <v>16790</v>
      </c>
    </row>
    <row r="10" spans="1:11" ht="16.5" customHeight="1">
      <c r="A10" s="180">
        <v>998</v>
      </c>
      <c r="B10" s="176" t="s">
        <v>2568</v>
      </c>
      <c r="C10" s="176" t="s">
        <v>668</v>
      </c>
      <c r="D10" s="176" t="s">
        <v>2570</v>
      </c>
      <c r="E10" s="421" t="s">
        <v>464</v>
      </c>
      <c r="F10" s="421" t="s">
        <v>677</v>
      </c>
      <c r="G10" s="421">
        <v>120</v>
      </c>
      <c r="H10" s="421">
        <v>5.3</v>
      </c>
      <c r="I10" s="423">
        <v>28.7</v>
      </c>
      <c r="J10" s="422">
        <v>190</v>
      </c>
      <c r="K10" s="181">
        <v>18590</v>
      </c>
    </row>
    <row r="11" spans="1:11" ht="16.5" customHeight="1" thickBot="1">
      <c r="A11" s="819">
        <v>998</v>
      </c>
      <c r="B11" s="425" t="s">
        <v>2571</v>
      </c>
      <c r="C11" s="425" t="s">
        <v>668</v>
      </c>
      <c r="D11" s="425" t="s">
        <v>2572</v>
      </c>
      <c r="E11" s="426" t="s">
        <v>464</v>
      </c>
      <c r="F11" s="426" t="s">
        <v>677</v>
      </c>
      <c r="G11" s="426">
        <v>131</v>
      </c>
      <c r="H11" s="426">
        <v>5.8</v>
      </c>
      <c r="I11" s="427">
        <v>28.7</v>
      </c>
      <c r="J11" s="428">
        <v>210</v>
      </c>
      <c r="K11" s="445">
        <v>20790</v>
      </c>
    </row>
    <row r="12" spans="1:11" ht="16.5" thickBot="1">
      <c r="A12" s="420" t="s">
        <v>2573</v>
      </c>
      <c r="E12" s="421"/>
      <c r="F12" s="421"/>
      <c r="G12" s="421"/>
      <c r="H12" s="421"/>
      <c r="I12" s="421"/>
      <c r="K12" s="179"/>
    </row>
    <row r="13" spans="1:11" ht="24" thickBot="1">
      <c r="A13" s="1046" t="s">
        <v>1134</v>
      </c>
      <c r="B13" s="1047"/>
      <c r="C13" s="1047"/>
      <c r="D13" s="1047"/>
      <c r="E13" s="1047"/>
      <c r="F13" s="1047"/>
      <c r="G13" s="1047"/>
      <c r="H13" s="1047"/>
      <c r="I13" s="1047"/>
      <c r="J13" s="1047"/>
      <c r="K13" s="1048"/>
    </row>
    <row r="14" spans="1:11" s="820" customFormat="1" ht="16.5" customHeight="1">
      <c r="A14" s="180">
        <v>998</v>
      </c>
      <c r="B14" s="176" t="s">
        <v>670</v>
      </c>
      <c r="C14" s="176" t="s">
        <v>2574</v>
      </c>
      <c r="D14" s="176" t="s">
        <v>2575</v>
      </c>
      <c r="E14" s="421" t="s">
        <v>464</v>
      </c>
      <c r="F14" s="421" t="s">
        <v>677</v>
      </c>
      <c r="G14" s="421">
        <v>127</v>
      </c>
      <c r="H14" s="421">
        <v>5.6</v>
      </c>
      <c r="I14" s="423">
        <v>20.66</v>
      </c>
      <c r="J14" s="422">
        <v>200</v>
      </c>
      <c r="K14" s="181">
        <v>18290</v>
      </c>
    </row>
    <row r="15" spans="1:11" s="820" customFormat="1" ht="16.5" customHeight="1">
      <c r="A15" s="180">
        <v>998</v>
      </c>
      <c r="B15" s="176" t="s">
        <v>670</v>
      </c>
      <c r="C15" s="176" t="s">
        <v>2576</v>
      </c>
      <c r="D15" s="176" t="s">
        <v>2577</v>
      </c>
      <c r="E15" s="421" t="s">
        <v>464</v>
      </c>
      <c r="F15" s="421" t="s">
        <v>677</v>
      </c>
      <c r="G15" s="421">
        <v>127</v>
      </c>
      <c r="H15" s="421">
        <v>5.6</v>
      </c>
      <c r="I15" s="423">
        <v>20.66</v>
      </c>
      <c r="J15" s="422">
        <v>200</v>
      </c>
      <c r="K15" s="181">
        <v>20190</v>
      </c>
    </row>
    <row r="16" spans="1:11" s="820" customFormat="1" ht="16.5" customHeight="1">
      <c r="A16" s="180">
        <v>998</v>
      </c>
      <c r="B16" s="176" t="s">
        <v>2571</v>
      </c>
      <c r="C16" s="176" t="s">
        <v>2576</v>
      </c>
      <c r="D16" s="176" t="s">
        <v>2578</v>
      </c>
      <c r="E16" s="421" t="s">
        <v>464</v>
      </c>
      <c r="F16" s="421" t="s">
        <v>677</v>
      </c>
      <c r="G16" s="421">
        <v>140</v>
      </c>
      <c r="H16" s="421">
        <v>6.2</v>
      </c>
      <c r="I16" s="423">
        <v>31.54</v>
      </c>
      <c r="J16" s="422">
        <v>210</v>
      </c>
      <c r="K16" s="181">
        <v>22390</v>
      </c>
    </row>
    <row r="17" spans="1:12" s="820" customFormat="1" ht="16.5" customHeight="1">
      <c r="A17" s="180">
        <v>998</v>
      </c>
      <c r="B17" s="176" t="s">
        <v>670</v>
      </c>
      <c r="C17" s="176" t="s">
        <v>2579</v>
      </c>
      <c r="D17" s="176" t="s">
        <v>2580</v>
      </c>
      <c r="E17" s="421" t="s">
        <v>464</v>
      </c>
      <c r="F17" s="421" t="s">
        <v>677</v>
      </c>
      <c r="G17" s="421">
        <v>127</v>
      </c>
      <c r="H17" s="421">
        <v>5.6</v>
      </c>
      <c r="I17" s="423">
        <v>20.66</v>
      </c>
      <c r="J17" s="422">
        <v>200</v>
      </c>
      <c r="K17" s="181">
        <v>21790</v>
      </c>
    </row>
    <row r="18" spans="1:12" s="820" customFormat="1" ht="16.5" customHeight="1" thickBot="1">
      <c r="A18" s="819">
        <v>998</v>
      </c>
      <c r="B18" s="425" t="s">
        <v>2571</v>
      </c>
      <c r="C18" s="425" t="s">
        <v>2579</v>
      </c>
      <c r="D18" s="425" t="s">
        <v>2581</v>
      </c>
      <c r="E18" s="426" t="s">
        <v>464</v>
      </c>
      <c r="F18" s="426" t="s">
        <v>677</v>
      </c>
      <c r="G18" s="426">
        <v>139</v>
      </c>
      <c r="H18" s="426">
        <v>6.2</v>
      </c>
      <c r="I18" s="427">
        <v>31.54</v>
      </c>
      <c r="J18" s="428">
        <v>210</v>
      </c>
      <c r="K18" s="445">
        <v>23990</v>
      </c>
    </row>
    <row r="19" spans="1:12" ht="16.5" thickBot="1">
      <c r="A19" s="420" t="s">
        <v>2573</v>
      </c>
      <c r="E19" s="421"/>
      <c r="F19" s="421"/>
      <c r="G19" s="421"/>
      <c r="H19" s="421"/>
      <c r="I19" s="421"/>
      <c r="K19" s="179"/>
    </row>
    <row r="20" spans="1:12" ht="19.350000000000001" customHeight="1" thickBot="1">
      <c r="A20" s="1046" t="s">
        <v>1135</v>
      </c>
      <c r="B20" s="1047">
        <v>0</v>
      </c>
      <c r="C20" s="1047">
        <v>0</v>
      </c>
      <c r="D20" s="1047"/>
      <c r="E20" s="1047">
        <v>0</v>
      </c>
      <c r="F20" s="1047"/>
      <c r="G20" s="1047"/>
      <c r="H20" s="1047"/>
      <c r="I20" s="1047"/>
      <c r="J20" s="1047">
        <v>0</v>
      </c>
      <c r="K20" s="1048">
        <v>0</v>
      </c>
    </row>
    <row r="21" spans="1:12" ht="16.5" customHeight="1">
      <c r="A21" s="180">
        <v>999</v>
      </c>
      <c r="B21" s="176" t="s">
        <v>2582</v>
      </c>
      <c r="C21" s="176" t="s">
        <v>678</v>
      </c>
      <c r="D21" s="176" t="s">
        <v>2583</v>
      </c>
      <c r="E21" s="421" t="s">
        <v>464</v>
      </c>
      <c r="F21" s="421" t="s">
        <v>677</v>
      </c>
      <c r="G21" s="421">
        <v>140</v>
      </c>
      <c r="H21" s="421">
        <v>6.2</v>
      </c>
      <c r="I21" s="423">
        <v>12.2</v>
      </c>
      <c r="J21" s="422">
        <v>210</v>
      </c>
      <c r="K21" s="181">
        <v>22340</v>
      </c>
    </row>
    <row r="22" spans="1:12" ht="16.5" customHeight="1">
      <c r="A22" s="180">
        <v>1461</v>
      </c>
      <c r="B22" s="176" t="s">
        <v>2584</v>
      </c>
      <c r="C22" s="176" t="s">
        <v>678</v>
      </c>
      <c r="D22" s="176" t="s">
        <v>2585</v>
      </c>
      <c r="E22" s="421" t="s">
        <v>464</v>
      </c>
      <c r="F22" s="421" t="s">
        <v>677</v>
      </c>
      <c r="G22" s="421">
        <v>127</v>
      </c>
      <c r="H22" s="421">
        <v>4.9000000000000004</v>
      </c>
      <c r="I22" s="423">
        <v>29.2</v>
      </c>
      <c r="J22" s="422">
        <v>200</v>
      </c>
      <c r="K22" s="181">
        <v>24140</v>
      </c>
    </row>
    <row r="23" spans="1:12" ht="16.5" customHeight="1">
      <c r="A23" s="180">
        <v>1461</v>
      </c>
      <c r="B23" s="176" t="s">
        <v>2586</v>
      </c>
      <c r="C23" s="176" t="s">
        <v>678</v>
      </c>
      <c r="D23" s="176" t="s">
        <v>2587</v>
      </c>
      <c r="E23" s="421" t="s">
        <v>464</v>
      </c>
      <c r="F23" s="421" t="s">
        <v>677</v>
      </c>
      <c r="G23" s="421">
        <v>139</v>
      </c>
      <c r="H23" s="421">
        <v>5.3</v>
      </c>
      <c r="I23" s="423">
        <v>23.2</v>
      </c>
      <c r="J23" s="422">
        <v>210</v>
      </c>
      <c r="K23" s="181">
        <v>27290</v>
      </c>
    </row>
    <row r="24" spans="1:12" ht="16.5" customHeight="1">
      <c r="A24" s="180">
        <v>999</v>
      </c>
      <c r="B24" s="176" t="s">
        <v>2582</v>
      </c>
      <c r="C24" s="176" t="s">
        <v>668</v>
      </c>
      <c r="D24" s="176" t="s">
        <v>2588</v>
      </c>
      <c r="E24" s="421" t="s">
        <v>464</v>
      </c>
      <c r="F24" s="421" t="s">
        <v>677</v>
      </c>
      <c r="G24" s="421">
        <v>140</v>
      </c>
      <c r="H24" s="421">
        <v>6.2</v>
      </c>
      <c r="I24" s="423">
        <v>12.2</v>
      </c>
      <c r="J24" s="422">
        <v>210</v>
      </c>
      <c r="K24" s="181">
        <v>24540</v>
      </c>
      <c r="L24" s="182"/>
    </row>
    <row r="25" spans="1:12" ht="16.5" customHeight="1">
      <c r="A25" s="180">
        <v>1333</v>
      </c>
      <c r="B25" s="176" t="s">
        <v>2589</v>
      </c>
      <c r="C25" s="176" t="s">
        <v>668</v>
      </c>
      <c r="D25" s="176" t="s">
        <v>2590</v>
      </c>
      <c r="E25" s="421" t="s">
        <v>464</v>
      </c>
      <c r="F25" s="421" t="s">
        <v>677</v>
      </c>
      <c r="G25" s="421">
        <v>142</v>
      </c>
      <c r="H25" s="421">
        <v>6.3</v>
      </c>
      <c r="I25" s="423">
        <v>18.8</v>
      </c>
      <c r="J25" s="422">
        <v>270</v>
      </c>
      <c r="K25" s="181">
        <v>28640</v>
      </c>
      <c r="L25" s="182"/>
    </row>
    <row r="26" spans="1:12" ht="16.5" customHeight="1">
      <c r="A26" s="180">
        <v>1461</v>
      </c>
      <c r="B26" s="176" t="s">
        <v>2584</v>
      </c>
      <c r="C26" s="176" t="s">
        <v>668</v>
      </c>
      <c r="D26" s="176" t="s">
        <v>2591</v>
      </c>
      <c r="E26" s="421" t="s">
        <v>464</v>
      </c>
      <c r="F26" s="421" t="s">
        <v>677</v>
      </c>
      <c r="G26" s="421">
        <v>127</v>
      </c>
      <c r="H26" s="421">
        <v>4.9000000000000004</v>
      </c>
      <c r="I26" s="423">
        <v>29.2</v>
      </c>
      <c r="J26" s="422">
        <v>200</v>
      </c>
      <c r="K26" s="181">
        <v>26340</v>
      </c>
    </row>
    <row r="27" spans="1:12" ht="16.5" customHeight="1">
      <c r="A27" s="180">
        <v>1461</v>
      </c>
      <c r="B27" s="176" t="s">
        <v>2586</v>
      </c>
      <c r="C27" s="176" t="s">
        <v>668</v>
      </c>
      <c r="D27" s="176" t="s">
        <v>2592</v>
      </c>
      <c r="E27" s="421" t="s">
        <v>464</v>
      </c>
      <c r="F27" s="421" t="s">
        <v>677</v>
      </c>
      <c r="G27" s="421">
        <v>139</v>
      </c>
      <c r="H27" s="421">
        <v>5.3</v>
      </c>
      <c r="I27" s="423">
        <v>23.2</v>
      </c>
      <c r="J27" s="422">
        <v>210</v>
      </c>
      <c r="K27" s="181">
        <v>29490</v>
      </c>
    </row>
    <row r="28" spans="1:12" ht="16.5" customHeight="1">
      <c r="A28" s="180">
        <v>999</v>
      </c>
      <c r="B28" s="176" t="s">
        <v>2582</v>
      </c>
      <c r="C28" s="176" t="s">
        <v>2593</v>
      </c>
      <c r="D28" s="176" t="s">
        <v>2594</v>
      </c>
      <c r="E28" s="421" t="s">
        <v>464</v>
      </c>
      <c r="F28" s="421" t="s">
        <v>677</v>
      </c>
      <c r="G28" s="421">
        <v>140</v>
      </c>
      <c r="H28" s="421">
        <v>6.2</v>
      </c>
      <c r="I28" s="423">
        <v>12.2</v>
      </c>
      <c r="J28" s="422">
        <v>210</v>
      </c>
      <c r="K28" s="181">
        <v>26640</v>
      </c>
    </row>
    <row r="29" spans="1:12" ht="16.5" customHeight="1">
      <c r="A29" s="180">
        <v>1333</v>
      </c>
      <c r="B29" s="176" t="s">
        <v>2589</v>
      </c>
      <c r="C29" s="176" t="s">
        <v>2593</v>
      </c>
      <c r="D29" s="176" t="s">
        <v>2595</v>
      </c>
      <c r="E29" s="421" t="s">
        <v>464</v>
      </c>
      <c r="F29" s="421" t="s">
        <v>677</v>
      </c>
      <c r="G29" s="421">
        <v>142</v>
      </c>
      <c r="H29" s="421">
        <v>6.3</v>
      </c>
      <c r="I29" s="423">
        <v>18.8</v>
      </c>
      <c r="J29" s="422">
        <v>270</v>
      </c>
      <c r="K29" s="181">
        <v>30740</v>
      </c>
      <c r="L29" s="182"/>
    </row>
    <row r="30" spans="1:12" ht="16.5" customHeight="1">
      <c r="A30" s="180">
        <v>1461</v>
      </c>
      <c r="B30" s="176" t="s">
        <v>2584</v>
      </c>
      <c r="C30" s="176" t="s">
        <v>2593</v>
      </c>
      <c r="D30" s="176" t="s">
        <v>2596</v>
      </c>
      <c r="E30" s="421" t="s">
        <v>464</v>
      </c>
      <c r="F30" s="421" t="s">
        <v>677</v>
      </c>
      <c r="G30" s="421">
        <v>127</v>
      </c>
      <c r="H30" s="421">
        <v>4.9000000000000004</v>
      </c>
      <c r="I30" s="423">
        <v>29.2</v>
      </c>
      <c r="J30" s="422">
        <v>200</v>
      </c>
      <c r="K30" s="181">
        <v>28190</v>
      </c>
    </row>
    <row r="31" spans="1:12" ht="16.5" customHeight="1">
      <c r="A31" s="180">
        <v>1461</v>
      </c>
      <c r="B31" s="176" t="s">
        <v>2586</v>
      </c>
      <c r="C31" s="176" t="s">
        <v>2593</v>
      </c>
      <c r="D31" s="176" t="s">
        <v>2597</v>
      </c>
      <c r="E31" s="421" t="s">
        <v>464</v>
      </c>
      <c r="F31" s="421" t="s">
        <v>677</v>
      </c>
      <c r="G31" s="421">
        <v>139</v>
      </c>
      <c r="H31" s="421">
        <v>5.3</v>
      </c>
      <c r="I31" s="423">
        <v>23.2</v>
      </c>
      <c r="J31" s="422">
        <v>210</v>
      </c>
      <c r="K31" s="181">
        <v>31590</v>
      </c>
    </row>
    <row r="32" spans="1:12" ht="16.5" customHeight="1">
      <c r="A32" s="180">
        <v>999</v>
      </c>
      <c r="B32" s="176" t="s">
        <v>2582</v>
      </c>
      <c r="C32" s="176" t="s">
        <v>2598</v>
      </c>
      <c r="D32" s="176" t="s">
        <v>2599</v>
      </c>
      <c r="E32" s="421" t="s">
        <v>464</v>
      </c>
      <c r="F32" s="421" t="s">
        <v>677</v>
      </c>
      <c r="G32" s="421">
        <v>140</v>
      </c>
      <c r="H32" s="421">
        <v>6.2</v>
      </c>
      <c r="I32" s="423">
        <v>12.2</v>
      </c>
      <c r="J32" s="422">
        <v>210</v>
      </c>
      <c r="K32" s="181">
        <v>26940</v>
      </c>
    </row>
    <row r="33" spans="1:12" ht="16.5" customHeight="1">
      <c r="A33" s="180">
        <v>1333</v>
      </c>
      <c r="B33" s="176" t="s">
        <v>2589</v>
      </c>
      <c r="C33" s="176" t="s">
        <v>2598</v>
      </c>
      <c r="D33" s="176" t="s">
        <v>2600</v>
      </c>
      <c r="E33" s="421" t="s">
        <v>464</v>
      </c>
      <c r="F33" s="421" t="s">
        <v>677</v>
      </c>
      <c r="G33" s="421">
        <v>142</v>
      </c>
      <c r="H33" s="421">
        <v>6.3</v>
      </c>
      <c r="I33" s="423">
        <v>18.8</v>
      </c>
      <c r="J33" s="422">
        <v>270</v>
      </c>
      <c r="K33" s="181">
        <v>31040</v>
      </c>
      <c r="L33" s="182"/>
    </row>
    <row r="34" spans="1:12" ht="16.5" customHeight="1">
      <c r="A34" s="180">
        <v>1461</v>
      </c>
      <c r="B34" s="176" t="s">
        <v>2584</v>
      </c>
      <c r="C34" s="176" t="s">
        <v>2598</v>
      </c>
      <c r="D34" s="176" t="s">
        <v>2601</v>
      </c>
      <c r="E34" s="421" t="s">
        <v>464</v>
      </c>
      <c r="F34" s="421" t="s">
        <v>677</v>
      </c>
      <c r="G34" s="421">
        <v>127</v>
      </c>
      <c r="H34" s="421">
        <v>4.9000000000000004</v>
      </c>
      <c r="I34" s="423">
        <v>29.2</v>
      </c>
      <c r="J34" s="422">
        <v>200</v>
      </c>
      <c r="K34" s="181">
        <v>28490</v>
      </c>
    </row>
    <row r="35" spans="1:12" ht="16.5" customHeight="1" thickBot="1">
      <c r="A35" s="819">
        <v>1461</v>
      </c>
      <c r="B35" s="425" t="s">
        <v>2586</v>
      </c>
      <c r="C35" s="425" t="s">
        <v>2598</v>
      </c>
      <c r="D35" s="425" t="s">
        <v>2602</v>
      </c>
      <c r="E35" s="426" t="s">
        <v>464</v>
      </c>
      <c r="F35" s="426" t="s">
        <v>677</v>
      </c>
      <c r="G35" s="426">
        <v>139</v>
      </c>
      <c r="H35" s="426">
        <v>5.3</v>
      </c>
      <c r="I35" s="427">
        <v>23.2</v>
      </c>
      <c r="J35" s="428">
        <v>210</v>
      </c>
      <c r="K35" s="445">
        <v>31890</v>
      </c>
    </row>
    <row r="36" spans="1:12" ht="16.5" customHeight="1" thickBot="1">
      <c r="A36" s="420" t="s">
        <v>2573</v>
      </c>
      <c r="E36" s="421"/>
      <c r="F36" s="421"/>
      <c r="G36" s="421"/>
      <c r="H36" s="421"/>
      <c r="I36" s="423"/>
      <c r="K36" s="179"/>
    </row>
    <row r="37" spans="1:12" ht="19.350000000000001" customHeight="1" thickBot="1">
      <c r="A37" s="1046" t="s">
        <v>2603</v>
      </c>
      <c r="B37" s="1047">
        <v>0</v>
      </c>
      <c r="C37" s="1047">
        <v>0</v>
      </c>
      <c r="D37" s="1047"/>
      <c r="E37" s="1047">
        <v>0</v>
      </c>
      <c r="F37" s="1047"/>
      <c r="G37" s="1047"/>
      <c r="H37" s="1047"/>
      <c r="I37" s="1047"/>
      <c r="J37" s="1047">
        <v>0</v>
      </c>
      <c r="K37" s="1048">
        <v>0</v>
      </c>
    </row>
    <row r="38" spans="1:12" s="820" customFormat="1" ht="16.5" customHeight="1">
      <c r="A38" s="424">
        <v>999</v>
      </c>
      <c r="B38" s="429" t="s">
        <v>2604</v>
      </c>
      <c r="C38" s="429" t="s">
        <v>678</v>
      </c>
      <c r="D38" s="429" t="s">
        <v>2605</v>
      </c>
      <c r="E38" s="430" t="s">
        <v>464</v>
      </c>
      <c r="F38" s="430" t="s">
        <v>669</v>
      </c>
      <c r="G38" s="430">
        <v>130</v>
      </c>
      <c r="H38" s="430">
        <v>5.8</v>
      </c>
      <c r="I38" s="464">
        <v>23</v>
      </c>
      <c r="J38" s="431">
        <v>200</v>
      </c>
      <c r="K38" s="453">
        <v>25040</v>
      </c>
    </row>
    <row r="39" spans="1:12" s="820" customFormat="1" ht="16.5" customHeight="1">
      <c r="A39" s="180">
        <v>999</v>
      </c>
      <c r="B39" s="176" t="s">
        <v>2604</v>
      </c>
      <c r="C39" s="176" t="s">
        <v>668</v>
      </c>
      <c r="D39" s="176" t="s">
        <v>2606</v>
      </c>
      <c r="E39" s="421" t="s">
        <v>464</v>
      </c>
      <c r="F39" s="421" t="s">
        <v>669</v>
      </c>
      <c r="G39" s="421">
        <v>130</v>
      </c>
      <c r="H39" s="421">
        <v>5.8</v>
      </c>
      <c r="I39" s="423">
        <v>23</v>
      </c>
      <c r="J39" s="422">
        <v>200</v>
      </c>
      <c r="K39" s="181">
        <v>26940</v>
      </c>
    </row>
    <row r="40" spans="1:12" s="820" customFormat="1" ht="16.5" customHeight="1" thickBot="1">
      <c r="A40" s="819">
        <v>999</v>
      </c>
      <c r="B40" s="425" t="s">
        <v>2604</v>
      </c>
      <c r="C40" s="425" t="s">
        <v>2598</v>
      </c>
      <c r="D40" s="425" t="s">
        <v>2607</v>
      </c>
      <c r="E40" s="426" t="s">
        <v>464</v>
      </c>
      <c r="F40" s="426" t="s">
        <v>669</v>
      </c>
      <c r="G40" s="426">
        <v>130</v>
      </c>
      <c r="H40" s="426">
        <v>5.8</v>
      </c>
      <c r="I40" s="427">
        <v>23</v>
      </c>
      <c r="J40" s="428">
        <v>200</v>
      </c>
      <c r="K40" s="445">
        <v>28440</v>
      </c>
    </row>
    <row r="41" spans="1:12" ht="16.5" thickBot="1">
      <c r="A41" s="420" t="s">
        <v>2573</v>
      </c>
      <c r="B41" s="447"/>
      <c r="C41" s="447"/>
      <c r="D41" s="447"/>
      <c r="E41" s="448"/>
      <c r="F41" s="448"/>
      <c r="G41" s="448"/>
      <c r="H41" s="448"/>
      <c r="I41" s="448"/>
      <c r="K41" s="179"/>
    </row>
    <row r="42" spans="1:12" ht="24" thickBot="1">
      <c r="A42" s="1046" t="s">
        <v>2608</v>
      </c>
      <c r="B42" s="1047"/>
      <c r="C42" s="1047"/>
      <c r="D42" s="1047"/>
      <c r="E42" s="1047"/>
      <c r="F42" s="1047"/>
      <c r="G42" s="1047"/>
      <c r="H42" s="1047"/>
      <c r="I42" s="1047"/>
      <c r="J42" s="1047"/>
      <c r="K42" s="1048"/>
    </row>
    <row r="43" spans="1:12" ht="16.5" thickBot="1">
      <c r="A43" s="821"/>
      <c r="B43" s="456"/>
      <c r="C43" s="456" t="s">
        <v>2609</v>
      </c>
      <c r="D43" s="456"/>
      <c r="E43" s="457"/>
      <c r="F43" s="457"/>
      <c r="G43" s="457"/>
      <c r="H43" s="457"/>
      <c r="I43" s="457"/>
      <c r="J43" s="458"/>
      <c r="K43" s="445">
        <v>645</v>
      </c>
    </row>
    <row r="44" spans="1:12" ht="16.5" thickBot="1">
      <c r="A44" s="460"/>
      <c r="B44" s="460"/>
      <c r="C44" s="460"/>
      <c r="D44" s="460"/>
      <c r="E44" s="461"/>
      <c r="F44" s="461"/>
      <c r="G44" s="461"/>
      <c r="H44" s="461"/>
      <c r="I44" s="461"/>
      <c r="J44" s="462"/>
      <c r="K44" s="463"/>
    </row>
    <row r="45" spans="1:12" ht="24" thickBot="1">
      <c r="A45" s="1046" t="s">
        <v>1090</v>
      </c>
      <c r="B45" s="1047"/>
      <c r="C45" s="1047"/>
      <c r="D45" s="1047"/>
      <c r="E45" s="1047"/>
      <c r="F45" s="1047"/>
      <c r="G45" s="1047"/>
      <c r="H45" s="1047"/>
      <c r="I45" s="1047"/>
      <c r="J45" s="1047"/>
      <c r="K45" s="1048"/>
    </row>
    <row r="46" spans="1:12" ht="16.5" thickBot="1">
      <c r="A46" s="821"/>
      <c r="B46" s="456"/>
      <c r="C46" s="456" t="s">
        <v>2609</v>
      </c>
      <c r="D46" s="456"/>
      <c r="E46" s="457"/>
      <c r="F46" s="457"/>
      <c r="G46" s="457"/>
      <c r="H46" s="457"/>
      <c r="I46" s="457"/>
      <c r="J46" s="458"/>
      <c r="K46" s="445">
        <v>750</v>
      </c>
    </row>
    <row r="47" spans="1:12">
      <c r="A47" s="450"/>
      <c r="B47" s="450"/>
      <c r="C47" s="450"/>
      <c r="D47" s="450"/>
      <c r="E47" s="451"/>
      <c r="F47" s="451"/>
      <c r="G47" s="451"/>
      <c r="H47" s="451"/>
      <c r="I47" s="451"/>
      <c r="J47" s="452"/>
      <c r="K47" s="459"/>
    </row>
    <row r="48" spans="1:12">
      <c r="A48" s="449"/>
      <c r="B48" s="449"/>
      <c r="C48" s="449"/>
      <c r="D48" s="449"/>
      <c r="E48" s="454"/>
      <c r="F48" s="454"/>
      <c r="G48" s="454"/>
      <c r="H48" s="454"/>
      <c r="I48" s="454"/>
      <c r="J48" s="455"/>
      <c r="K48" s="179"/>
    </row>
    <row r="49" spans="11:11">
      <c r="K49" s="183"/>
    </row>
    <row r="50" spans="11:11">
      <c r="K50" s="183"/>
    </row>
    <row r="51" spans="11:11">
      <c r="K51" s="183"/>
    </row>
    <row r="52" spans="11:11">
      <c r="K52" s="183"/>
    </row>
    <row r="53" spans="11:11">
      <c r="K53" s="183"/>
    </row>
    <row r="54" spans="11:11">
      <c r="K54" s="183"/>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F5B1-28B8-4451-A53A-7C5169C510F6}">
  <dimension ref="A1:T159"/>
  <sheetViews>
    <sheetView workbookViewId="0">
      <selection activeCell="M10" sqref="M9:M10"/>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917" t="s">
        <v>17</v>
      </c>
    </row>
    <row r="2" spans="1:12">
      <c r="A2" s="918" t="s">
        <v>929</v>
      </c>
    </row>
    <row r="4" spans="1:12">
      <c r="A4" s="1057" t="s">
        <v>10</v>
      </c>
      <c r="B4" s="1057" t="s">
        <v>2679</v>
      </c>
      <c r="C4" s="1057" t="s">
        <v>715</v>
      </c>
      <c r="D4" s="1057" t="s">
        <v>2680</v>
      </c>
      <c r="E4" s="1057" t="s">
        <v>2681</v>
      </c>
      <c r="F4" s="1057" t="s">
        <v>98</v>
      </c>
      <c r="G4" s="1057" t="s">
        <v>2682</v>
      </c>
      <c r="H4" s="1057" t="s">
        <v>2683</v>
      </c>
      <c r="I4" s="1057" t="s">
        <v>2684</v>
      </c>
      <c r="J4" s="1057" t="s">
        <v>2685</v>
      </c>
      <c r="K4" s="1055" t="s">
        <v>2686</v>
      </c>
      <c r="L4" s="1055" t="s">
        <v>2687</v>
      </c>
    </row>
    <row r="5" spans="1:12" ht="51" customHeight="1">
      <c r="A5" s="1057"/>
      <c r="B5" s="1057"/>
      <c r="C5" s="1057"/>
      <c r="D5" s="1057"/>
      <c r="E5" s="1057"/>
      <c r="F5" s="1057"/>
      <c r="G5" s="1057"/>
      <c r="H5" s="1057"/>
      <c r="I5" s="1057"/>
      <c r="J5" s="1057"/>
      <c r="K5" s="1056"/>
      <c r="L5" s="1056"/>
    </row>
    <row r="6" spans="1:12" ht="18.75">
      <c r="A6" s="1063" t="s">
        <v>2688</v>
      </c>
      <c r="B6" s="919" t="s">
        <v>2689</v>
      </c>
      <c r="C6" s="919" t="s">
        <v>2690</v>
      </c>
      <c r="D6" s="919" t="s">
        <v>2691</v>
      </c>
      <c r="E6" s="919" t="s">
        <v>152</v>
      </c>
      <c r="F6" s="919" t="s">
        <v>2692</v>
      </c>
      <c r="G6" s="919" t="s">
        <v>2693</v>
      </c>
      <c r="H6" s="920" t="s">
        <v>898</v>
      </c>
      <c r="I6" s="921">
        <v>0.16750000000000001</v>
      </c>
      <c r="J6" s="922">
        <v>10.1</v>
      </c>
      <c r="K6" s="923">
        <v>121</v>
      </c>
      <c r="L6" s="924">
        <v>22058</v>
      </c>
    </row>
    <row r="7" spans="1:12" ht="18.75">
      <c r="A7" s="1064"/>
      <c r="B7" s="919" t="s">
        <v>2689</v>
      </c>
      <c r="C7" s="919" t="s">
        <v>2690</v>
      </c>
      <c r="D7" s="919" t="s">
        <v>2694</v>
      </c>
      <c r="E7" s="919" t="s">
        <v>152</v>
      </c>
      <c r="F7" s="919" t="s">
        <v>2695</v>
      </c>
      <c r="G7" s="919" t="s">
        <v>2693</v>
      </c>
      <c r="H7" s="920" t="s">
        <v>898</v>
      </c>
      <c r="I7" s="921">
        <v>0.16750000000000001</v>
      </c>
      <c r="J7" s="922">
        <v>3.9</v>
      </c>
      <c r="K7" s="923">
        <v>125</v>
      </c>
      <c r="L7" s="924">
        <v>22921</v>
      </c>
    </row>
    <row r="8" spans="1:12" ht="15" hidden="1" customHeight="1">
      <c r="A8" s="1064"/>
      <c r="B8" s="925"/>
      <c r="C8" s="925"/>
      <c r="D8" s="925"/>
      <c r="E8" s="925"/>
      <c r="F8" s="925"/>
      <c r="G8" s="925"/>
      <c r="H8" s="920"/>
      <c r="I8" s="923"/>
      <c r="J8" s="923"/>
      <c r="K8" s="923"/>
      <c r="L8" s="924"/>
    </row>
    <row r="9" spans="1:12" ht="18.75">
      <c r="A9" s="1064"/>
      <c r="B9" s="919" t="s">
        <v>2696</v>
      </c>
      <c r="C9" s="919" t="s">
        <v>2690</v>
      </c>
      <c r="D9" s="919" t="s">
        <v>2694</v>
      </c>
      <c r="E9" s="919" t="s">
        <v>152</v>
      </c>
      <c r="F9" s="919" t="s">
        <v>2695</v>
      </c>
      <c r="G9" s="919" t="s">
        <v>2693</v>
      </c>
      <c r="H9" s="920" t="s">
        <v>898</v>
      </c>
      <c r="I9" s="921">
        <v>0.16750000000000001</v>
      </c>
      <c r="J9" s="922">
        <v>3.9</v>
      </c>
      <c r="K9" s="923">
        <v>125</v>
      </c>
      <c r="L9" s="924">
        <v>23699</v>
      </c>
    </row>
    <row r="10" spans="1:12" ht="18.75">
      <c r="A10" s="1064"/>
      <c r="B10" s="919" t="s">
        <v>2696</v>
      </c>
      <c r="C10" s="919" t="s">
        <v>2690</v>
      </c>
      <c r="D10" s="919" t="s">
        <v>2697</v>
      </c>
      <c r="E10" s="919" t="s">
        <v>2698</v>
      </c>
      <c r="F10" s="919" t="s">
        <v>2695</v>
      </c>
      <c r="G10" s="919" t="s">
        <v>2693</v>
      </c>
      <c r="H10" s="920" t="s">
        <v>898</v>
      </c>
      <c r="I10" s="921">
        <v>0.1525</v>
      </c>
      <c r="J10" s="922">
        <v>13.9</v>
      </c>
      <c r="K10" s="923">
        <v>114</v>
      </c>
      <c r="L10" s="924">
        <v>25052</v>
      </c>
    </row>
    <row r="11" spans="1:12" ht="18.75">
      <c r="A11" s="1064"/>
      <c r="B11" s="919" t="s">
        <v>2696</v>
      </c>
      <c r="C11" s="919" t="s">
        <v>2690</v>
      </c>
      <c r="D11" s="919" t="s">
        <v>2697</v>
      </c>
      <c r="E11" s="919" t="s">
        <v>2698</v>
      </c>
      <c r="F11" s="919" t="s">
        <v>2699</v>
      </c>
      <c r="G11" s="919" t="s">
        <v>2693</v>
      </c>
      <c r="H11" s="920" t="s">
        <v>898</v>
      </c>
      <c r="I11" s="921">
        <v>0.16</v>
      </c>
      <c r="J11" s="922">
        <v>15.1</v>
      </c>
      <c r="K11" s="923">
        <v>119</v>
      </c>
      <c r="L11" s="924">
        <v>27115</v>
      </c>
    </row>
    <row r="12" spans="1:12" ht="15" hidden="1" customHeight="1">
      <c r="A12" s="1064"/>
      <c r="B12" s="925"/>
      <c r="C12" s="925"/>
      <c r="D12" s="925"/>
      <c r="E12" s="925"/>
      <c r="F12" s="925"/>
      <c r="G12" s="925"/>
      <c r="H12" s="920"/>
      <c r="I12" s="923"/>
      <c r="J12" s="923"/>
      <c r="K12" s="923"/>
      <c r="L12" s="924"/>
    </row>
    <row r="13" spans="1:12" ht="18.75">
      <c r="A13" s="1064"/>
      <c r="B13" s="919" t="s">
        <v>2700</v>
      </c>
      <c r="C13" s="919" t="s">
        <v>2690</v>
      </c>
      <c r="D13" s="919" t="s">
        <v>2694</v>
      </c>
      <c r="E13" s="919" t="s">
        <v>152</v>
      </c>
      <c r="F13" s="919" t="s">
        <v>2695</v>
      </c>
      <c r="G13" s="919" t="s">
        <v>2693</v>
      </c>
      <c r="H13" s="920" t="s">
        <v>898</v>
      </c>
      <c r="I13" s="926">
        <v>0.17499999999999999</v>
      </c>
      <c r="J13" s="922">
        <v>3.9</v>
      </c>
      <c r="K13" s="923">
        <v>126</v>
      </c>
      <c r="L13" s="927">
        <v>26011</v>
      </c>
    </row>
    <row r="14" spans="1:12" ht="18.75">
      <c r="A14" s="1064"/>
      <c r="B14" s="919" t="s">
        <v>2700</v>
      </c>
      <c r="C14" s="919" t="s">
        <v>2690</v>
      </c>
      <c r="D14" s="919" t="s">
        <v>2697</v>
      </c>
      <c r="E14" s="919" t="s">
        <v>2698</v>
      </c>
      <c r="F14" s="919" t="s">
        <v>2695</v>
      </c>
      <c r="G14" s="919" t="s">
        <v>2693</v>
      </c>
      <c r="H14" s="920" t="s">
        <v>898</v>
      </c>
      <c r="I14" s="921">
        <v>0.1525</v>
      </c>
      <c r="J14" s="922">
        <v>13.9</v>
      </c>
      <c r="K14" s="923">
        <v>114</v>
      </c>
      <c r="L14" s="924">
        <v>27122</v>
      </c>
    </row>
    <row r="15" spans="1:12" ht="18.75">
      <c r="A15" s="1064"/>
      <c r="B15" s="919" t="s">
        <v>2700</v>
      </c>
      <c r="C15" s="919" t="s">
        <v>2690</v>
      </c>
      <c r="D15" s="919" t="s">
        <v>2697</v>
      </c>
      <c r="E15" s="919" t="s">
        <v>2698</v>
      </c>
      <c r="F15" s="919" t="s">
        <v>2699</v>
      </c>
      <c r="G15" s="919" t="s">
        <v>2693</v>
      </c>
      <c r="H15" s="920" t="s">
        <v>898</v>
      </c>
      <c r="I15" s="921">
        <v>0.16</v>
      </c>
      <c r="J15" s="922">
        <v>15.1</v>
      </c>
      <c r="K15" s="923">
        <v>120</v>
      </c>
      <c r="L15" s="924">
        <v>29202</v>
      </c>
    </row>
    <row r="16" spans="1:12" ht="15" hidden="1" customHeight="1">
      <c r="A16" s="1064"/>
      <c r="B16" s="925"/>
      <c r="C16" s="925"/>
      <c r="D16" s="925"/>
      <c r="E16" s="925"/>
      <c r="F16" s="925"/>
      <c r="G16" s="925"/>
      <c r="H16" s="920"/>
      <c r="I16" s="923"/>
      <c r="J16" s="923"/>
      <c r="K16" s="923"/>
      <c r="L16" s="924"/>
    </row>
    <row r="17" spans="1:12" ht="18.75">
      <c r="A17" s="1064"/>
      <c r="B17" s="919" t="s">
        <v>575</v>
      </c>
      <c r="C17" s="919" t="s">
        <v>2690</v>
      </c>
      <c r="D17" s="919" t="s">
        <v>2694</v>
      </c>
      <c r="E17" s="919" t="s">
        <v>152</v>
      </c>
      <c r="F17" s="919" t="s">
        <v>2695</v>
      </c>
      <c r="G17" s="919" t="s">
        <v>2693</v>
      </c>
      <c r="H17" s="920" t="s">
        <v>898</v>
      </c>
      <c r="I17" s="926">
        <v>0.17499999999999999</v>
      </c>
      <c r="J17" s="922">
        <v>3.9</v>
      </c>
      <c r="K17" s="923">
        <v>127</v>
      </c>
      <c r="L17" s="927">
        <v>25762</v>
      </c>
    </row>
    <row r="18" spans="1:12" ht="18.75">
      <c r="A18" s="1064"/>
      <c r="B18" s="919" t="s">
        <v>575</v>
      </c>
      <c r="C18" s="919" t="s">
        <v>2690</v>
      </c>
      <c r="D18" s="919" t="s">
        <v>2697</v>
      </c>
      <c r="E18" s="919" t="s">
        <v>2698</v>
      </c>
      <c r="F18" s="919" t="s">
        <v>2695</v>
      </c>
      <c r="G18" s="919" t="s">
        <v>2693</v>
      </c>
      <c r="H18" s="920" t="s">
        <v>898</v>
      </c>
      <c r="I18" s="921">
        <v>0.16</v>
      </c>
      <c r="J18" s="922">
        <v>13.9</v>
      </c>
      <c r="K18" s="923">
        <v>116</v>
      </c>
      <c r="L18" s="924">
        <v>27094</v>
      </c>
    </row>
    <row r="19" spans="1:12" ht="18.75">
      <c r="A19" s="1064"/>
      <c r="B19" s="919" t="s">
        <v>575</v>
      </c>
      <c r="C19" s="919" t="s">
        <v>2690</v>
      </c>
      <c r="D19" s="919" t="s">
        <v>2697</v>
      </c>
      <c r="E19" s="919" t="s">
        <v>2698</v>
      </c>
      <c r="F19" s="919" t="s">
        <v>2699</v>
      </c>
      <c r="G19" s="919" t="s">
        <v>2693</v>
      </c>
      <c r="H19" s="920" t="s">
        <v>898</v>
      </c>
      <c r="I19" s="921">
        <v>0.16750000000000001</v>
      </c>
      <c r="J19" s="922">
        <v>15.1</v>
      </c>
      <c r="K19" s="923">
        <v>121</v>
      </c>
      <c r="L19" s="924">
        <v>29189</v>
      </c>
    </row>
    <row r="20" spans="1:12" ht="15" hidden="1" customHeight="1">
      <c r="A20" s="1064"/>
      <c r="B20" s="925"/>
      <c r="C20" s="925"/>
      <c r="D20" s="925"/>
      <c r="E20" s="925"/>
      <c r="F20" s="925"/>
      <c r="G20" s="925"/>
      <c r="H20" s="920"/>
      <c r="I20" s="928"/>
      <c r="J20" s="928"/>
      <c r="K20" s="923"/>
      <c r="L20" s="924"/>
    </row>
    <row r="21" spans="1:12" ht="18.75">
      <c r="A21" s="1064"/>
      <c r="B21" s="919" t="s">
        <v>2701</v>
      </c>
      <c r="C21" s="919" t="s">
        <v>2690</v>
      </c>
      <c r="D21" s="919" t="s">
        <v>2694</v>
      </c>
      <c r="E21" s="919" t="s">
        <v>152</v>
      </c>
      <c r="F21" s="919" t="s">
        <v>2695</v>
      </c>
      <c r="G21" s="919" t="s">
        <v>2693</v>
      </c>
      <c r="H21" s="920" t="s">
        <v>898</v>
      </c>
      <c r="I21" s="926">
        <v>0.1925</v>
      </c>
      <c r="J21" s="922">
        <v>3.9</v>
      </c>
      <c r="K21" s="923">
        <v>132</v>
      </c>
      <c r="L21" s="927">
        <v>28121</v>
      </c>
    </row>
    <row r="22" spans="1:12" ht="18.75">
      <c r="A22" s="1064"/>
      <c r="B22" s="919" t="s">
        <v>2701</v>
      </c>
      <c r="C22" s="919" t="s">
        <v>2690</v>
      </c>
      <c r="D22" s="919" t="s">
        <v>2697</v>
      </c>
      <c r="E22" s="919" t="s">
        <v>2698</v>
      </c>
      <c r="F22" s="919" t="s">
        <v>2695</v>
      </c>
      <c r="G22" s="919" t="s">
        <v>2693</v>
      </c>
      <c r="H22" s="920" t="s">
        <v>898</v>
      </c>
      <c r="I22" s="921">
        <v>0.16750000000000001</v>
      </c>
      <c r="J22" s="922">
        <v>13.9</v>
      </c>
      <c r="K22" s="923">
        <v>122</v>
      </c>
      <c r="L22" s="924">
        <v>29124</v>
      </c>
    </row>
    <row r="23" spans="1:12" ht="18.75">
      <c r="A23" s="1064"/>
      <c r="B23" s="919" t="s">
        <v>2701</v>
      </c>
      <c r="C23" s="919" t="s">
        <v>2690</v>
      </c>
      <c r="D23" s="919" t="s">
        <v>2697</v>
      </c>
      <c r="E23" s="919" t="s">
        <v>2698</v>
      </c>
      <c r="F23" s="919" t="s">
        <v>2699</v>
      </c>
      <c r="G23" s="919" t="s">
        <v>2693</v>
      </c>
      <c r="H23" s="920" t="s">
        <v>898</v>
      </c>
      <c r="I23" s="921">
        <v>0.17499999999999999</v>
      </c>
      <c r="J23" s="922">
        <v>15.1</v>
      </c>
      <c r="K23" s="923">
        <v>126</v>
      </c>
      <c r="L23" s="924">
        <v>31253</v>
      </c>
    </row>
    <row r="24" spans="1:12" ht="15" hidden="1" customHeight="1">
      <c r="A24" s="1064"/>
      <c r="B24" s="925"/>
      <c r="C24" s="925"/>
      <c r="D24" s="925"/>
      <c r="E24" s="925"/>
      <c r="F24" s="925"/>
      <c r="G24" s="925"/>
      <c r="H24" s="920"/>
      <c r="I24" s="928"/>
      <c r="J24" s="928"/>
      <c r="K24" s="923"/>
      <c r="L24" s="924"/>
    </row>
    <row r="25" spans="1:12" ht="18.75">
      <c r="A25" s="1064"/>
      <c r="B25" s="919" t="s">
        <v>2702</v>
      </c>
      <c r="C25" s="919" t="s">
        <v>2690</v>
      </c>
      <c r="D25" s="919" t="s">
        <v>2694</v>
      </c>
      <c r="E25" s="919" t="s">
        <v>152</v>
      </c>
      <c r="F25" s="919" t="s">
        <v>2695</v>
      </c>
      <c r="G25" s="919" t="s">
        <v>2693</v>
      </c>
      <c r="H25" s="920" t="s">
        <v>898</v>
      </c>
      <c r="I25" s="926">
        <v>0.17499999999999999</v>
      </c>
      <c r="J25" s="922">
        <v>3.9</v>
      </c>
      <c r="K25" s="923">
        <v>127</v>
      </c>
      <c r="L25" s="927">
        <v>25762</v>
      </c>
    </row>
    <row r="26" spans="1:12" ht="18.75">
      <c r="A26" s="1064"/>
      <c r="B26" s="919" t="s">
        <v>2702</v>
      </c>
      <c r="C26" s="919" t="s">
        <v>2690</v>
      </c>
      <c r="D26" s="919" t="s">
        <v>2697</v>
      </c>
      <c r="E26" s="919" t="s">
        <v>2698</v>
      </c>
      <c r="F26" s="919" t="s">
        <v>2695</v>
      </c>
      <c r="G26" s="919" t="s">
        <v>2693</v>
      </c>
      <c r="H26" s="920" t="s">
        <v>898</v>
      </c>
      <c r="I26" s="921">
        <v>0.1525</v>
      </c>
      <c r="J26" s="922">
        <v>13.9</v>
      </c>
      <c r="K26" s="923">
        <v>115</v>
      </c>
      <c r="L26" s="924">
        <v>26880</v>
      </c>
    </row>
    <row r="27" spans="1:12" ht="18.75">
      <c r="A27" s="1064"/>
      <c r="B27" s="919" t="s">
        <v>2702</v>
      </c>
      <c r="C27" s="919" t="s">
        <v>2690</v>
      </c>
      <c r="D27" s="919" t="s">
        <v>2697</v>
      </c>
      <c r="E27" s="919" t="s">
        <v>2698</v>
      </c>
      <c r="F27" s="919" t="s">
        <v>2699</v>
      </c>
      <c r="G27" s="919" t="s">
        <v>2693</v>
      </c>
      <c r="H27" s="920" t="s">
        <v>898</v>
      </c>
      <c r="I27" s="921">
        <v>0.16</v>
      </c>
      <c r="J27" s="922">
        <v>15.1</v>
      </c>
      <c r="K27" s="923">
        <v>120</v>
      </c>
      <c r="L27" s="924">
        <v>28957</v>
      </c>
    </row>
    <row r="28" spans="1:12" ht="15" hidden="1" customHeight="1">
      <c r="A28" s="1064"/>
      <c r="B28" s="925"/>
      <c r="C28" s="925"/>
      <c r="D28" s="925"/>
      <c r="E28" s="925"/>
      <c r="F28" s="925"/>
      <c r="G28" s="925"/>
      <c r="H28" s="920"/>
      <c r="I28" s="928"/>
      <c r="J28" s="928"/>
      <c r="K28" s="923"/>
      <c r="L28" s="924"/>
    </row>
    <row r="29" spans="1:12" ht="18.75">
      <c r="A29" s="1064"/>
      <c r="B29" s="919" t="s">
        <v>2703</v>
      </c>
      <c r="C29" s="919" t="s">
        <v>2690</v>
      </c>
      <c r="D29" s="919" t="s">
        <v>2694</v>
      </c>
      <c r="E29" s="919" t="s">
        <v>152</v>
      </c>
      <c r="F29" s="919" t="s">
        <v>2695</v>
      </c>
      <c r="G29" s="919" t="s">
        <v>2693</v>
      </c>
      <c r="H29" s="920" t="s">
        <v>898</v>
      </c>
      <c r="I29" s="926">
        <v>0.1925</v>
      </c>
      <c r="J29" s="922">
        <v>3.9</v>
      </c>
      <c r="K29" s="923">
        <v>131</v>
      </c>
      <c r="L29" s="927">
        <v>28121</v>
      </c>
    </row>
    <row r="30" spans="1:12" ht="18.75">
      <c r="A30" s="1064"/>
      <c r="B30" s="919" t="s">
        <v>2703</v>
      </c>
      <c r="C30" s="919" t="s">
        <v>2690</v>
      </c>
      <c r="D30" s="919" t="s">
        <v>2697</v>
      </c>
      <c r="E30" s="919" t="s">
        <v>2698</v>
      </c>
      <c r="F30" s="919" t="s">
        <v>2695</v>
      </c>
      <c r="G30" s="919" t="s">
        <v>2693</v>
      </c>
      <c r="H30" s="920" t="s">
        <v>898</v>
      </c>
      <c r="I30" s="921">
        <v>0.16750000000000001</v>
      </c>
      <c r="J30" s="922">
        <v>13.9</v>
      </c>
      <c r="K30" s="923">
        <v>122</v>
      </c>
      <c r="L30" s="924">
        <v>29124</v>
      </c>
    </row>
    <row r="31" spans="1:12" ht="18.75">
      <c r="A31" s="1064"/>
      <c r="B31" s="919" t="s">
        <v>2703</v>
      </c>
      <c r="C31" s="919" t="s">
        <v>2690</v>
      </c>
      <c r="D31" s="919" t="s">
        <v>2697</v>
      </c>
      <c r="E31" s="919" t="s">
        <v>2698</v>
      </c>
      <c r="F31" s="919" t="s">
        <v>2699</v>
      </c>
      <c r="G31" s="919" t="s">
        <v>2693</v>
      </c>
      <c r="H31" s="920" t="s">
        <v>898</v>
      </c>
      <c r="I31" s="921">
        <v>0.17499999999999999</v>
      </c>
      <c r="J31" s="922">
        <v>15.1</v>
      </c>
      <c r="K31" s="923">
        <v>126</v>
      </c>
      <c r="L31" s="924">
        <v>31253</v>
      </c>
    </row>
    <row r="32" spans="1:12" ht="15" hidden="1" customHeight="1">
      <c r="A32" s="1064"/>
      <c r="B32" s="925"/>
      <c r="C32" s="925"/>
      <c r="D32" s="925"/>
      <c r="E32" s="925"/>
      <c r="F32" s="925"/>
      <c r="G32" s="925"/>
      <c r="H32" s="920"/>
      <c r="I32" s="928"/>
      <c r="J32" s="928"/>
      <c r="K32" s="923"/>
      <c r="L32" s="924"/>
    </row>
    <row r="33" spans="1:12" ht="18.75">
      <c r="A33" s="1065"/>
      <c r="B33" s="919" t="s">
        <v>2704</v>
      </c>
      <c r="C33" s="919" t="s">
        <v>2690</v>
      </c>
      <c r="D33" s="919" t="s">
        <v>2705</v>
      </c>
      <c r="E33" s="919" t="s">
        <v>152</v>
      </c>
      <c r="F33" s="919" t="s">
        <v>2695</v>
      </c>
      <c r="G33" s="919" t="s">
        <v>2693</v>
      </c>
      <c r="H33" s="920" t="s">
        <v>898</v>
      </c>
      <c r="I33" s="921">
        <v>0.27500000000000002</v>
      </c>
      <c r="J33" s="922">
        <v>3.9</v>
      </c>
      <c r="K33" s="923">
        <v>153</v>
      </c>
      <c r="L33" s="924">
        <v>38433</v>
      </c>
    </row>
    <row r="34" spans="1:12" ht="18.75">
      <c r="A34" s="929"/>
      <c r="B34" s="929"/>
      <c r="C34" s="929"/>
      <c r="D34" s="929"/>
      <c r="E34" s="929"/>
      <c r="F34" s="929"/>
      <c r="G34" s="929"/>
      <c r="H34" s="930"/>
      <c r="I34" s="931"/>
      <c r="J34" s="931"/>
      <c r="K34" s="931"/>
      <c r="L34" s="932"/>
    </row>
    <row r="35" spans="1:12" ht="18.75">
      <c r="A35" s="1066" t="s">
        <v>2706</v>
      </c>
      <c r="B35" s="919" t="s">
        <v>2696</v>
      </c>
      <c r="C35" s="919" t="s">
        <v>2690</v>
      </c>
      <c r="D35" s="919" t="s">
        <v>2707</v>
      </c>
      <c r="E35" s="919" t="s">
        <v>2698</v>
      </c>
      <c r="F35" s="919" t="s">
        <v>2708</v>
      </c>
      <c r="G35" s="919" t="s">
        <v>2693</v>
      </c>
      <c r="H35" s="920" t="s">
        <v>898</v>
      </c>
      <c r="I35" s="933">
        <v>0.16750000000000001</v>
      </c>
      <c r="J35" s="922">
        <v>13.9</v>
      </c>
      <c r="K35" s="923">
        <v>122</v>
      </c>
      <c r="L35" s="924">
        <v>30240</v>
      </c>
    </row>
    <row r="36" spans="1:12" ht="18.75">
      <c r="A36" s="1067"/>
      <c r="B36" s="919" t="s">
        <v>2696</v>
      </c>
      <c r="C36" s="919" t="s">
        <v>2690</v>
      </c>
      <c r="D36" s="919" t="s">
        <v>2707</v>
      </c>
      <c r="E36" s="919" t="s">
        <v>2698</v>
      </c>
      <c r="F36" s="919" t="s">
        <v>2709</v>
      </c>
      <c r="G36" s="919" t="s">
        <v>2693</v>
      </c>
      <c r="H36" s="920" t="s">
        <v>898</v>
      </c>
      <c r="I36" s="933">
        <v>0.17500000000000002</v>
      </c>
      <c r="J36" s="922">
        <v>16.899999999999999</v>
      </c>
      <c r="K36" s="923">
        <v>130</v>
      </c>
      <c r="L36" s="924">
        <v>32929</v>
      </c>
    </row>
    <row r="37" spans="1:12" ht="18.75">
      <c r="A37" s="1067"/>
      <c r="B37" s="919" t="s">
        <v>2696</v>
      </c>
      <c r="C37" s="919" t="s">
        <v>2690</v>
      </c>
      <c r="D37" s="919" t="s">
        <v>2710</v>
      </c>
      <c r="E37" s="919" t="s">
        <v>2698</v>
      </c>
      <c r="F37" s="919" t="s">
        <v>2708</v>
      </c>
      <c r="G37" s="919" t="s">
        <v>2693</v>
      </c>
      <c r="H37" s="920" t="s">
        <v>898</v>
      </c>
      <c r="I37" s="933">
        <v>0.16750000000000001</v>
      </c>
      <c r="J37" s="922">
        <v>17.3</v>
      </c>
      <c r="K37" s="923">
        <v>124</v>
      </c>
      <c r="L37" s="924">
        <v>31347</v>
      </c>
    </row>
    <row r="38" spans="1:12" ht="18.75" hidden="1">
      <c r="A38" s="1067"/>
      <c r="B38" s="919"/>
      <c r="C38" s="919"/>
      <c r="D38" s="919"/>
      <c r="E38" s="919"/>
      <c r="F38" s="919"/>
      <c r="G38" s="919"/>
      <c r="H38" s="920"/>
      <c r="I38" s="934"/>
      <c r="J38" s="922"/>
      <c r="K38" s="923"/>
      <c r="L38" s="924"/>
    </row>
    <row r="39" spans="1:12" ht="18.75">
      <c r="A39" s="1067"/>
      <c r="B39" s="919" t="s">
        <v>2702</v>
      </c>
      <c r="C39" s="919" t="s">
        <v>2690</v>
      </c>
      <c r="D39" s="919" t="s">
        <v>2707</v>
      </c>
      <c r="E39" s="919" t="s">
        <v>2698</v>
      </c>
      <c r="F39" s="919" t="s">
        <v>2708</v>
      </c>
      <c r="G39" s="919" t="s">
        <v>2693</v>
      </c>
      <c r="H39" s="920" t="s">
        <v>898</v>
      </c>
      <c r="I39" s="933">
        <v>0.16750000000000001</v>
      </c>
      <c r="J39" s="922">
        <v>13.9</v>
      </c>
      <c r="K39" s="923">
        <v>123</v>
      </c>
      <c r="L39" s="924">
        <v>31406</v>
      </c>
    </row>
    <row r="40" spans="1:12" ht="18.75">
      <c r="A40" s="1067"/>
      <c r="B40" s="919" t="s">
        <v>2702</v>
      </c>
      <c r="C40" s="919" t="s">
        <v>2690</v>
      </c>
      <c r="D40" s="919" t="s">
        <v>2707</v>
      </c>
      <c r="E40" s="919" t="s">
        <v>2698</v>
      </c>
      <c r="F40" s="919" t="s">
        <v>2709</v>
      </c>
      <c r="G40" s="919" t="s">
        <v>2693</v>
      </c>
      <c r="H40" s="920" t="s">
        <v>898</v>
      </c>
      <c r="I40" s="933">
        <v>0.19249999999999998</v>
      </c>
      <c r="J40" s="922">
        <v>16.899999999999999</v>
      </c>
      <c r="K40" s="923">
        <v>131</v>
      </c>
      <c r="L40" s="924">
        <v>34761</v>
      </c>
    </row>
    <row r="41" spans="1:12" ht="18.75">
      <c r="A41" s="1067"/>
      <c r="B41" s="919" t="s">
        <v>2702</v>
      </c>
      <c r="C41" s="919" t="s">
        <v>2690</v>
      </c>
      <c r="D41" s="919" t="s">
        <v>2710</v>
      </c>
      <c r="E41" s="919" t="s">
        <v>2698</v>
      </c>
      <c r="F41" s="919" t="s">
        <v>2708</v>
      </c>
      <c r="G41" s="919" t="s">
        <v>2693</v>
      </c>
      <c r="H41" s="920" t="s">
        <v>898</v>
      </c>
      <c r="I41" s="933">
        <v>0.16750000000000001</v>
      </c>
      <c r="J41" s="922">
        <v>17.3</v>
      </c>
      <c r="K41" s="923">
        <v>125</v>
      </c>
      <c r="L41" s="924">
        <v>32514</v>
      </c>
    </row>
    <row r="42" spans="1:12" ht="18.75" hidden="1">
      <c r="A42" s="1067"/>
      <c r="B42" s="919"/>
      <c r="C42" s="919"/>
      <c r="D42" s="919"/>
      <c r="E42" s="919"/>
      <c r="F42" s="919"/>
      <c r="G42" s="919"/>
      <c r="H42" s="920"/>
      <c r="I42" s="934"/>
      <c r="J42" s="922"/>
      <c r="K42" s="923"/>
      <c r="L42" s="924"/>
    </row>
    <row r="43" spans="1:12" ht="18.75">
      <c r="A43" s="1067"/>
      <c r="B43" s="919" t="s">
        <v>2703</v>
      </c>
      <c r="C43" s="919" t="s">
        <v>2690</v>
      </c>
      <c r="D43" s="919" t="s">
        <v>2707</v>
      </c>
      <c r="E43" s="919" t="s">
        <v>2698</v>
      </c>
      <c r="F43" s="919" t="s">
        <v>2708</v>
      </c>
      <c r="G43" s="919" t="s">
        <v>2693</v>
      </c>
      <c r="H43" s="920" t="s">
        <v>898</v>
      </c>
      <c r="I43" s="933">
        <v>0.16750000000000001</v>
      </c>
      <c r="J43" s="922">
        <v>13.9</v>
      </c>
      <c r="K43" s="923">
        <v>122</v>
      </c>
      <c r="L43" s="924">
        <v>34417</v>
      </c>
    </row>
    <row r="44" spans="1:12" ht="18.75">
      <c r="A44" s="1067"/>
      <c r="B44" s="919" t="s">
        <v>2703</v>
      </c>
      <c r="C44" s="919" t="s">
        <v>2690</v>
      </c>
      <c r="D44" s="919" t="s">
        <v>2707</v>
      </c>
      <c r="E44" s="919" t="s">
        <v>2698</v>
      </c>
      <c r="F44" s="919" t="s">
        <v>2709</v>
      </c>
      <c r="G44" s="919" t="s">
        <v>2693</v>
      </c>
      <c r="H44" s="920" t="s">
        <v>898</v>
      </c>
      <c r="I44" s="933">
        <v>0.17500000000000002</v>
      </c>
      <c r="J44" s="922">
        <v>16.899999999999999</v>
      </c>
      <c r="K44" s="923">
        <v>130</v>
      </c>
      <c r="L44" s="924">
        <v>37141</v>
      </c>
    </row>
    <row r="45" spans="1:12" ht="18.75">
      <c r="A45" s="1067"/>
      <c r="B45" s="919" t="s">
        <v>2703</v>
      </c>
      <c r="C45" s="919" t="s">
        <v>2690</v>
      </c>
      <c r="D45" s="919" t="s">
        <v>2710</v>
      </c>
      <c r="E45" s="919" t="s">
        <v>2698</v>
      </c>
      <c r="F45" s="919" t="s">
        <v>2708</v>
      </c>
      <c r="G45" s="919" t="s">
        <v>2693</v>
      </c>
      <c r="H45" s="920" t="s">
        <v>898</v>
      </c>
      <c r="I45" s="933">
        <v>0.16750000000000001</v>
      </c>
      <c r="J45" s="922">
        <v>17.3</v>
      </c>
      <c r="K45" s="923">
        <v>125</v>
      </c>
      <c r="L45" s="924">
        <v>35525</v>
      </c>
    </row>
    <row r="46" spans="1:12" ht="18.75" hidden="1">
      <c r="A46" s="1067"/>
      <c r="B46" s="919"/>
      <c r="C46" s="919"/>
      <c r="D46" s="919"/>
      <c r="E46" s="919"/>
      <c r="F46" s="919"/>
      <c r="G46" s="919"/>
      <c r="H46" s="920"/>
      <c r="I46" s="934"/>
      <c r="J46" s="922"/>
      <c r="K46" s="923"/>
      <c r="L46" s="924"/>
    </row>
    <row r="47" spans="1:12" ht="18.75">
      <c r="A47" s="1067"/>
      <c r="B47" s="935" t="s">
        <v>2711</v>
      </c>
      <c r="C47" s="935" t="s">
        <v>2690</v>
      </c>
      <c r="D47" s="935" t="s">
        <v>2707</v>
      </c>
      <c r="E47" s="935" t="s">
        <v>2698</v>
      </c>
      <c r="F47" s="935" t="s">
        <v>2708</v>
      </c>
      <c r="G47" s="935" t="s">
        <v>2693</v>
      </c>
      <c r="H47" s="936" t="s">
        <v>898</v>
      </c>
      <c r="I47" s="937">
        <v>0.16750000000000001</v>
      </c>
      <c r="J47" s="938">
        <v>13.9</v>
      </c>
      <c r="K47" s="939">
        <v>122</v>
      </c>
      <c r="L47" s="927">
        <v>37681</v>
      </c>
    </row>
    <row r="48" spans="1:12" ht="18.75">
      <c r="A48" s="1067"/>
      <c r="B48" s="935" t="s">
        <v>2711</v>
      </c>
      <c r="C48" s="935" t="s">
        <v>2690</v>
      </c>
      <c r="D48" s="935" t="s">
        <v>2707</v>
      </c>
      <c r="E48" s="935" t="s">
        <v>2698</v>
      </c>
      <c r="F48" s="935" t="s">
        <v>2709</v>
      </c>
      <c r="G48" s="935" t="s">
        <v>2693</v>
      </c>
      <c r="H48" s="936" t="s">
        <v>898</v>
      </c>
      <c r="I48" s="937">
        <v>0.17499999999999999</v>
      </c>
      <c r="J48" s="938">
        <v>16.899999999999999</v>
      </c>
      <c r="K48" s="939">
        <v>130</v>
      </c>
      <c r="L48" s="927">
        <v>40431</v>
      </c>
    </row>
    <row r="49" spans="1:12" ht="18.75">
      <c r="A49" s="1067"/>
      <c r="B49" s="935" t="s">
        <v>2711</v>
      </c>
      <c r="C49" s="935" t="s">
        <v>2690</v>
      </c>
      <c r="D49" s="935" t="s">
        <v>2710</v>
      </c>
      <c r="E49" s="935" t="s">
        <v>2698</v>
      </c>
      <c r="F49" s="935" t="s">
        <v>2709</v>
      </c>
      <c r="G49" s="935" t="s">
        <v>2693</v>
      </c>
      <c r="H49" s="936" t="s">
        <v>898</v>
      </c>
      <c r="I49" s="937">
        <v>0.17499999999999999</v>
      </c>
      <c r="J49" s="938">
        <v>17.3</v>
      </c>
      <c r="K49" s="939">
        <v>129</v>
      </c>
      <c r="L49" s="927">
        <v>39102</v>
      </c>
    </row>
    <row r="50" spans="1:12" ht="18.75" hidden="1" customHeight="1">
      <c r="A50" s="1067"/>
      <c r="B50" s="919"/>
      <c r="C50" s="919"/>
      <c r="D50" s="919"/>
      <c r="E50" s="919"/>
      <c r="F50" s="919"/>
      <c r="G50" s="919"/>
      <c r="H50" s="920"/>
      <c r="I50" s="934"/>
      <c r="J50" s="922"/>
      <c r="K50" s="923"/>
      <c r="L50" s="924"/>
    </row>
    <row r="51" spans="1:12" ht="18.75">
      <c r="A51" s="1067"/>
      <c r="B51" s="919" t="s">
        <v>2712</v>
      </c>
      <c r="C51" s="919" t="s">
        <v>2690</v>
      </c>
      <c r="D51" s="919" t="s">
        <v>2707</v>
      </c>
      <c r="E51" s="919" t="s">
        <v>2698</v>
      </c>
      <c r="F51" s="919" t="s">
        <v>2708</v>
      </c>
      <c r="G51" s="919" t="s">
        <v>2693</v>
      </c>
      <c r="H51" s="920" t="s">
        <v>898</v>
      </c>
      <c r="I51" s="933">
        <v>0.16750000000000001</v>
      </c>
      <c r="J51" s="922">
        <v>13.9</v>
      </c>
      <c r="K51" s="923">
        <v>124</v>
      </c>
      <c r="L51" s="924">
        <v>35875</v>
      </c>
    </row>
    <row r="52" spans="1:12" ht="18.75">
      <c r="A52" s="1067"/>
      <c r="B52" s="919" t="s">
        <v>2712</v>
      </c>
      <c r="C52" s="919" t="s">
        <v>2690</v>
      </c>
      <c r="D52" s="919" t="s">
        <v>2710</v>
      </c>
      <c r="E52" s="919" t="s">
        <v>2698</v>
      </c>
      <c r="F52" s="919" t="s">
        <v>2708</v>
      </c>
      <c r="G52" s="919" t="s">
        <v>2693</v>
      </c>
      <c r="H52" s="920" t="s">
        <v>898</v>
      </c>
      <c r="I52" s="933">
        <v>0.17500000000000002</v>
      </c>
      <c r="J52" s="922">
        <v>17.3</v>
      </c>
      <c r="K52" s="923">
        <v>126</v>
      </c>
      <c r="L52" s="924">
        <v>37282</v>
      </c>
    </row>
    <row r="53" spans="1:12" ht="18.75">
      <c r="A53" s="1067"/>
      <c r="B53" s="919" t="s">
        <v>2712</v>
      </c>
      <c r="C53" s="919" t="s">
        <v>2690</v>
      </c>
      <c r="D53" s="919" t="s">
        <v>2710</v>
      </c>
      <c r="E53" s="919" t="s">
        <v>2698</v>
      </c>
      <c r="F53" s="919" t="s">
        <v>2709</v>
      </c>
      <c r="G53" s="919" t="s">
        <v>2693</v>
      </c>
      <c r="H53" s="920" t="s">
        <v>898</v>
      </c>
      <c r="I53" s="933">
        <v>0.17500000000000002</v>
      </c>
      <c r="J53" s="922">
        <v>21.2</v>
      </c>
      <c r="K53" s="923">
        <v>130</v>
      </c>
      <c r="L53" s="924">
        <v>39733</v>
      </c>
    </row>
    <row r="54" spans="1:12" ht="18.75" hidden="1">
      <c r="A54" s="1067"/>
      <c r="B54" s="919"/>
      <c r="C54" s="919"/>
      <c r="D54" s="919"/>
      <c r="E54" s="919"/>
      <c r="F54" s="919"/>
      <c r="G54" s="919"/>
      <c r="H54" s="920"/>
      <c r="I54" s="934"/>
      <c r="J54" s="922"/>
      <c r="K54" s="923"/>
      <c r="L54" s="924"/>
    </row>
    <row r="55" spans="1:12" ht="18.75">
      <c r="A55" s="1067"/>
      <c r="B55" s="919" t="s">
        <v>2713</v>
      </c>
      <c r="C55" s="919" t="s">
        <v>2690</v>
      </c>
      <c r="D55" s="919" t="s">
        <v>2714</v>
      </c>
      <c r="E55" s="919" t="s">
        <v>152</v>
      </c>
      <c r="F55" s="919" t="s">
        <v>2708</v>
      </c>
      <c r="G55" s="919" t="s">
        <v>2693</v>
      </c>
      <c r="H55" s="920" t="s">
        <v>898</v>
      </c>
      <c r="I55" s="933">
        <v>0.25</v>
      </c>
      <c r="J55" s="922">
        <v>4.9000000000000004</v>
      </c>
      <c r="K55" s="923">
        <v>148</v>
      </c>
      <c r="L55" s="924">
        <v>47737</v>
      </c>
    </row>
    <row r="56" spans="1:12" ht="18.75">
      <c r="A56" s="929"/>
      <c r="B56" s="929"/>
      <c r="C56" s="929"/>
      <c r="D56" s="929"/>
      <c r="E56" s="929"/>
      <c r="F56" s="929"/>
      <c r="G56" s="929"/>
      <c r="H56" s="930"/>
      <c r="I56" s="931"/>
      <c r="J56" s="931"/>
      <c r="K56" s="931"/>
      <c r="L56" s="932"/>
    </row>
    <row r="57" spans="1:12" ht="18.75">
      <c r="A57" s="1068" t="s">
        <v>2715</v>
      </c>
      <c r="B57" s="919" t="s">
        <v>2716</v>
      </c>
      <c r="C57" s="919" t="s">
        <v>2690</v>
      </c>
      <c r="D57" s="919" t="s">
        <v>2717</v>
      </c>
      <c r="E57" s="919" t="s">
        <v>152</v>
      </c>
      <c r="F57" s="919" t="s">
        <v>2718</v>
      </c>
      <c r="G57" s="919" t="s">
        <v>2693</v>
      </c>
      <c r="H57" s="920" t="s">
        <v>898</v>
      </c>
      <c r="I57" s="940">
        <v>0.16750000000000001</v>
      </c>
      <c r="J57" s="922">
        <v>12.600000381469727</v>
      </c>
      <c r="K57" s="923">
        <v>122</v>
      </c>
      <c r="L57" s="924">
        <v>32135</v>
      </c>
    </row>
    <row r="58" spans="1:12" ht="18.75">
      <c r="A58" s="1069"/>
      <c r="B58" s="919" t="s">
        <v>2716</v>
      </c>
      <c r="C58" s="919" t="s">
        <v>2690</v>
      </c>
      <c r="D58" s="919" t="s">
        <v>2697</v>
      </c>
      <c r="E58" s="919" t="s">
        <v>2698</v>
      </c>
      <c r="F58" s="919" t="s">
        <v>2719</v>
      </c>
      <c r="G58" s="919" t="s">
        <v>2693</v>
      </c>
      <c r="H58" s="920" t="s">
        <v>898</v>
      </c>
      <c r="I58" s="940">
        <v>0.16750000000000001</v>
      </c>
      <c r="J58" s="922">
        <v>14.899999618530273</v>
      </c>
      <c r="K58" s="923">
        <v>123</v>
      </c>
      <c r="L58" s="924">
        <v>35873</v>
      </c>
    </row>
    <row r="59" spans="1:12" ht="18.75">
      <c r="A59" s="1069"/>
      <c r="B59" s="919" t="s">
        <v>2716</v>
      </c>
      <c r="C59" s="919" t="s">
        <v>2690</v>
      </c>
      <c r="D59" s="919" t="s">
        <v>2720</v>
      </c>
      <c r="E59" s="919" t="s">
        <v>112</v>
      </c>
      <c r="F59" s="919" t="s">
        <v>2721</v>
      </c>
      <c r="G59" s="919" t="s">
        <v>2693</v>
      </c>
      <c r="H59" s="920" t="s">
        <v>898</v>
      </c>
      <c r="I59" s="940">
        <v>0.17499999999999999</v>
      </c>
      <c r="J59" s="922">
        <v>57.7</v>
      </c>
      <c r="K59" s="923">
        <v>129</v>
      </c>
      <c r="L59" s="924">
        <v>37067</v>
      </c>
    </row>
    <row r="60" spans="1:12" ht="18.75">
      <c r="A60" s="1069"/>
      <c r="B60" s="919" t="s">
        <v>2716</v>
      </c>
      <c r="C60" s="919" t="s">
        <v>2722</v>
      </c>
      <c r="D60" s="919" t="s">
        <v>2717</v>
      </c>
      <c r="E60" s="919" t="s">
        <v>152</v>
      </c>
      <c r="F60" s="919" t="s">
        <v>2718</v>
      </c>
      <c r="G60" s="919" t="s">
        <v>2693</v>
      </c>
      <c r="H60" s="920" t="s">
        <v>898</v>
      </c>
      <c r="I60" s="940">
        <v>0.16750000000000001</v>
      </c>
      <c r="J60" s="922">
        <v>12.600000381469727</v>
      </c>
      <c r="K60" s="923">
        <v>125</v>
      </c>
      <c r="L60" s="924">
        <v>33092</v>
      </c>
    </row>
    <row r="61" spans="1:12" ht="18.75">
      <c r="A61" s="1069"/>
      <c r="B61" s="919" t="s">
        <v>2716</v>
      </c>
      <c r="C61" s="919" t="s">
        <v>2722</v>
      </c>
      <c r="D61" s="919" t="s">
        <v>2697</v>
      </c>
      <c r="E61" s="919" t="s">
        <v>2698</v>
      </c>
      <c r="F61" s="919" t="s">
        <v>2719</v>
      </c>
      <c r="G61" s="919" t="s">
        <v>2693</v>
      </c>
      <c r="H61" s="920" t="s">
        <v>898</v>
      </c>
      <c r="I61" s="940">
        <v>0.16750000000000001</v>
      </c>
      <c r="J61" s="922">
        <v>14.899999618530273</v>
      </c>
      <c r="K61" s="923">
        <v>125</v>
      </c>
      <c r="L61" s="924">
        <v>36830</v>
      </c>
    </row>
    <row r="62" spans="1:12" ht="18.75">
      <c r="A62" s="1069"/>
      <c r="B62" s="919" t="s">
        <v>2716</v>
      </c>
      <c r="C62" s="919" t="s">
        <v>2722</v>
      </c>
      <c r="D62" s="919" t="s">
        <v>2720</v>
      </c>
      <c r="E62" s="919" t="s">
        <v>112</v>
      </c>
      <c r="F62" s="919" t="s">
        <v>2721</v>
      </c>
      <c r="G62" s="919" t="s">
        <v>2693</v>
      </c>
      <c r="H62" s="920" t="s">
        <v>898</v>
      </c>
      <c r="I62" s="940">
        <v>0.1925</v>
      </c>
      <c r="J62" s="922">
        <v>57.7</v>
      </c>
      <c r="K62" s="923">
        <v>131</v>
      </c>
      <c r="L62" s="924">
        <v>38763</v>
      </c>
    </row>
    <row r="63" spans="1:12" ht="18.75" hidden="1">
      <c r="A63" s="1069"/>
      <c r="B63" s="929"/>
      <c r="C63" s="929"/>
      <c r="D63" s="929"/>
      <c r="E63" s="929"/>
      <c r="F63" s="929"/>
      <c r="G63" s="929"/>
      <c r="H63" s="930"/>
      <c r="I63" s="931"/>
      <c r="J63" s="931"/>
      <c r="K63" s="931"/>
      <c r="L63" s="932"/>
    </row>
    <row r="64" spans="1:12" ht="18.75">
      <c r="A64" s="1069"/>
      <c r="B64" s="919" t="s">
        <v>2723</v>
      </c>
      <c r="C64" s="919" t="s">
        <v>2690</v>
      </c>
      <c r="D64" s="919" t="s">
        <v>2717</v>
      </c>
      <c r="E64" s="919" t="s">
        <v>152</v>
      </c>
      <c r="F64" s="919" t="s">
        <v>2718</v>
      </c>
      <c r="G64" s="919" t="s">
        <v>2693</v>
      </c>
      <c r="H64" s="920" t="s">
        <v>898</v>
      </c>
      <c r="I64" s="940">
        <v>0.16750000000000001</v>
      </c>
      <c r="J64" s="922">
        <v>12.600000381469727</v>
      </c>
      <c r="K64" s="923">
        <v>122</v>
      </c>
      <c r="L64" s="924">
        <v>35138</v>
      </c>
    </row>
    <row r="65" spans="1:12" ht="18.75">
      <c r="A65" s="1069"/>
      <c r="B65" s="919" t="s">
        <v>2723</v>
      </c>
      <c r="C65" s="919" t="s">
        <v>2690</v>
      </c>
      <c r="D65" s="919" t="s">
        <v>2697</v>
      </c>
      <c r="E65" s="919" t="s">
        <v>2698</v>
      </c>
      <c r="F65" s="919" t="s">
        <v>2719</v>
      </c>
      <c r="G65" s="919" t="s">
        <v>2693</v>
      </c>
      <c r="H65" s="920" t="s">
        <v>898</v>
      </c>
      <c r="I65" s="940">
        <v>0.16750000000000001</v>
      </c>
      <c r="J65" s="922">
        <v>14.899999618530273</v>
      </c>
      <c r="K65" s="923">
        <v>123</v>
      </c>
      <c r="L65" s="924">
        <v>38875</v>
      </c>
    </row>
    <row r="66" spans="1:12" ht="18.75">
      <c r="A66" s="1069"/>
      <c r="B66" s="919" t="s">
        <v>2723</v>
      </c>
      <c r="C66" s="919" t="s">
        <v>2690</v>
      </c>
      <c r="D66" s="919" t="s">
        <v>2720</v>
      </c>
      <c r="E66" s="919" t="s">
        <v>112</v>
      </c>
      <c r="F66" s="919" t="s">
        <v>2721</v>
      </c>
      <c r="G66" s="919" t="s">
        <v>2693</v>
      </c>
      <c r="H66" s="920" t="s">
        <v>898</v>
      </c>
      <c r="I66" s="940">
        <v>0.17499999999999999</v>
      </c>
      <c r="J66" s="922">
        <v>57.7</v>
      </c>
      <c r="K66" s="923">
        <v>129</v>
      </c>
      <c r="L66" s="924">
        <v>40093</v>
      </c>
    </row>
    <row r="67" spans="1:12" ht="18.75">
      <c r="A67" s="1069"/>
      <c r="B67" s="919" t="s">
        <v>2723</v>
      </c>
      <c r="C67" s="919" t="s">
        <v>2722</v>
      </c>
      <c r="D67" s="919" t="s">
        <v>2717</v>
      </c>
      <c r="E67" s="919" t="s">
        <v>152</v>
      </c>
      <c r="F67" s="919" t="s">
        <v>2718</v>
      </c>
      <c r="G67" s="919" t="s">
        <v>2693</v>
      </c>
      <c r="H67" s="920" t="s">
        <v>898</v>
      </c>
      <c r="I67" s="940">
        <v>0.16750000000000001</v>
      </c>
      <c r="J67" s="922">
        <v>12.600000381469727</v>
      </c>
      <c r="K67" s="923">
        <v>125</v>
      </c>
      <c r="L67" s="924">
        <v>36095</v>
      </c>
    </row>
    <row r="68" spans="1:12" ht="18.75">
      <c r="A68" s="1069"/>
      <c r="B68" s="919" t="s">
        <v>2723</v>
      </c>
      <c r="C68" s="919" t="s">
        <v>2722</v>
      </c>
      <c r="D68" s="919" t="s">
        <v>2697</v>
      </c>
      <c r="E68" s="919" t="s">
        <v>2698</v>
      </c>
      <c r="F68" s="919" t="s">
        <v>2719</v>
      </c>
      <c r="G68" s="919" t="s">
        <v>2693</v>
      </c>
      <c r="H68" s="920" t="s">
        <v>898</v>
      </c>
      <c r="I68" s="940">
        <v>0.16750000000000001</v>
      </c>
      <c r="J68" s="922">
        <v>14.899999618530273</v>
      </c>
      <c r="K68" s="923">
        <v>125</v>
      </c>
      <c r="L68" s="924">
        <v>39833</v>
      </c>
    </row>
    <row r="69" spans="1:12" ht="18.75">
      <c r="A69" s="1069"/>
      <c r="B69" s="919" t="s">
        <v>2723</v>
      </c>
      <c r="C69" s="919" t="s">
        <v>2722</v>
      </c>
      <c r="D69" s="919" t="s">
        <v>2720</v>
      </c>
      <c r="E69" s="919" t="s">
        <v>112</v>
      </c>
      <c r="F69" s="919" t="s">
        <v>2721</v>
      </c>
      <c r="G69" s="919" t="s">
        <v>2693</v>
      </c>
      <c r="H69" s="920" t="s">
        <v>898</v>
      </c>
      <c r="I69" s="940">
        <v>0.1925</v>
      </c>
      <c r="J69" s="922">
        <v>57.7</v>
      </c>
      <c r="K69" s="923">
        <v>131</v>
      </c>
      <c r="L69" s="924">
        <v>41849</v>
      </c>
    </row>
    <row r="70" spans="1:12" ht="18.75" hidden="1">
      <c r="A70" s="1069"/>
      <c r="B70" s="929"/>
      <c r="C70" s="929"/>
      <c r="D70" s="929"/>
      <c r="E70" s="929"/>
      <c r="F70" s="929"/>
      <c r="G70" s="929"/>
      <c r="H70" s="930"/>
      <c r="I70" s="931"/>
      <c r="J70" s="931"/>
      <c r="K70" s="931"/>
      <c r="L70" s="932"/>
    </row>
    <row r="71" spans="1:12" ht="18.75">
      <c r="A71" s="1069"/>
      <c r="B71" s="919" t="s">
        <v>2724</v>
      </c>
      <c r="C71" s="919" t="s">
        <v>2690</v>
      </c>
      <c r="D71" s="919" t="s">
        <v>2717</v>
      </c>
      <c r="E71" s="919" t="s">
        <v>152</v>
      </c>
      <c r="F71" s="919" t="s">
        <v>2718</v>
      </c>
      <c r="G71" s="919" t="s">
        <v>2693</v>
      </c>
      <c r="H71" s="920" t="s">
        <v>898</v>
      </c>
      <c r="I71" s="940">
        <v>0.17499999999999999</v>
      </c>
      <c r="J71" s="922">
        <v>12.600000381469727</v>
      </c>
      <c r="K71" s="923">
        <v>129</v>
      </c>
      <c r="L71" s="924">
        <v>32958</v>
      </c>
    </row>
    <row r="72" spans="1:12" ht="18.75">
      <c r="A72" s="1069"/>
      <c r="B72" s="919" t="s">
        <v>2724</v>
      </c>
      <c r="C72" s="919" t="s">
        <v>2690</v>
      </c>
      <c r="D72" s="919" t="s">
        <v>2697</v>
      </c>
      <c r="E72" s="919" t="s">
        <v>2698</v>
      </c>
      <c r="F72" s="919" t="s">
        <v>2719</v>
      </c>
      <c r="G72" s="919" t="s">
        <v>2693</v>
      </c>
      <c r="H72" s="920" t="s">
        <v>898</v>
      </c>
      <c r="I72" s="940">
        <v>0.17499999999999999</v>
      </c>
      <c r="J72" s="922">
        <v>14.899999618530273</v>
      </c>
      <c r="K72" s="923">
        <v>129</v>
      </c>
      <c r="L72" s="924">
        <v>36726</v>
      </c>
    </row>
    <row r="73" spans="1:12" ht="18.75">
      <c r="A73" s="1069"/>
      <c r="B73" s="919" t="s">
        <v>2724</v>
      </c>
      <c r="C73" s="919" t="s">
        <v>2690</v>
      </c>
      <c r="D73" s="919" t="s">
        <v>2720</v>
      </c>
      <c r="E73" s="919" t="s">
        <v>112</v>
      </c>
      <c r="F73" s="919" t="s">
        <v>2721</v>
      </c>
      <c r="G73" s="919" t="s">
        <v>2693</v>
      </c>
      <c r="H73" s="920" t="s">
        <v>898</v>
      </c>
      <c r="I73" s="940">
        <v>0.1925</v>
      </c>
      <c r="J73" s="922">
        <v>57.7</v>
      </c>
      <c r="K73" s="923">
        <v>134</v>
      </c>
      <c r="L73" s="924">
        <v>38354</v>
      </c>
    </row>
    <row r="74" spans="1:12" ht="18.75">
      <c r="A74" s="1069"/>
      <c r="B74" s="919" t="s">
        <v>2724</v>
      </c>
      <c r="C74" s="919" t="s">
        <v>2722</v>
      </c>
      <c r="D74" s="919" t="s">
        <v>2717</v>
      </c>
      <c r="E74" s="919" t="s">
        <v>152</v>
      </c>
      <c r="F74" s="919" t="s">
        <v>2718</v>
      </c>
      <c r="G74" s="919" t="s">
        <v>2693</v>
      </c>
      <c r="H74" s="920" t="s">
        <v>898</v>
      </c>
      <c r="I74" s="940">
        <v>0.1925</v>
      </c>
      <c r="J74" s="922">
        <v>12.600000381469727</v>
      </c>
      <c r="K74" s="923">
        <v>131</v>
      </c>
      <c r="L74" s="924">
        <v>34576</v>
      </c>
    </row>
    <row r="75" spans="1:12" ht="18.75">
      <c r="A75" s="1069"/>
      <c r="B75" s="919" t="s">
        <v>2724</v>
      </c>
      <c r="C75" s="919" t="s">
        <v>2722</v>
      </c>
      <c r="D75" s="919" t="s">
        <v>2697</v>
      </c>
      <c r="E75" s="919" t="s">
        <v>2698</v>
      </c>
      <c r="F75" s="919" t="s">
        <v>2719</v>
      </c>
      <c r="G75" s="919" t="s">
        <v>2693</v>
      </c>
      <c r="H75" s="920" t="s">
        <v>898</v>
      </c>
      <c r="I75" s="940">
        <v>0.1925</v>
      </c>
      <c r="J75" s="922">
        <v>14.899999618530273</v>
      </c>
      <c r="K75" s="923">
        <v>131</v>
      </c>
      <c r="L75" s="924">
        <v>38416</v>
      </c>
    </row>
    <row r="76" spans="1:12" ht="18.75">
      <c r="A76" s="1069"/>
      <c r="B76" s="919" t="s">
        <v>2724</v>
      </c>
      <c r="C76" s="919" t="s">
        <v>2722</v>
      </c>
      <c r="D76" s="919" t="s">
        <v>2720</v>
      </c>
      <c r="E76" s="919" t="s">
        <v>112</v>
      </c>
      <c r="F76" s="919" t="s">
        <v>2721</v>
      </c>
      <c r="G76" s="919" t="s">
        <v>2693</v>
      </c>
      <c r="H76" s="920" t="s">
        <v>898</v>
      </c>
      <c r="I76" s="940">
        <v>0.1925</v>
      </c>
      <c r="J76" s="922">
        <v>57.7</v>
      </c>
      <c r="K76" s="923">
        <v>135</v>
      </c>
      <c r="L76" s="924">
        <v>39337</v>
      </c>
    </row>
    <row r="77" spans="1:12" ht="18.75" hidden="1">
      <c r="A77" s="1069"/>
      <c r="B77" s="929"/>
      <c r="C77" s="929"/>
      <c r="D77" s="929"/>
      <c r="E77" s="929"/>
      <c r="F77" s="929"/>
      <c r="G77" s="929"/>
      <c r="H77" s="930"/>
      <c r="I77" s="931"/>
      <c r="J77" s="931"/>
      <c r="K77" s="931"/>
      <c r="L77" s="932"/>
    </row>
    <row r="78" spans="1:12" ht="18.75">
      <c r="A78" s="1069"/>
      <c r="B78" s="919" t="s">
        <v>2725</v>
      </c>
      <c r="C78" s="919" t="s">
        <v>2690</v>
      </c>
      <c r="D78" s="919" t="s">
        <v>2717</v>
      </c>
      <c r="E78" s="919" t="s">
        <v>152</v>
      </c>
      <c r="F78" s="919" t="s">
        <v>2718</v>
      </c>
      <c r="G78" s="919" t="s">
        <v>2693</v>
      </c>
      <c r="H78" s="920" t="s">
        <v>898</v>
      </c>
      <c r="I78" s="940">
        <v>0.17499999999999999</v>
      </c>
      <c r="J78" s="922">
        <v>12.600000381469727</v>
      </c>
      <c r="K78" s="923">
        <v>129</v>
      </c>
      <c r="L78" s="924">
        <v>35985</v>
      </c>
    </row>
    <row r="79" spans="1:12" ht="18.75">
      <c r="A79" s="1069"/>
      <c r="B79" s="919" t="s">
        <v>2725</v>
      </c>
      <c r="C79" s="919" t="s">
        <v>2690</v>
      </c>
      <c r="D79" s="919" t="s">
        <v>2697</v>
      </c>
      <c r="E79" s="919" t="s">
        <v>2698</v>
      </c>
      <c r="F79" s="919" t="s">
        <v>2719</v>
      </c>
      <c r="G79" s="919" t="s">
        <v>2693</v>
      </c>
      <c r="H79" s="920" t="s">
        <v>898</v>
      </c>
      <c r="I79" s="940">
        <v>0.17499999999999999</v>
      </c>
      <c r="J79" s="922">
        <v>14.899999618530273</v>
      </c>
      <c r="K79" s="923">
        <v>129</v>
      </c>
      <c r="L79" s="924">
        <v>39753</v>
      </c>
    </row>
    <row r="80" spans="1:12" ht="18.75">
      <c r="A80" s="1069"/>
      <c r="B80" s="919" t="s">
        <v>2725</v>
      </c>
      <c r="C80" s="919" t="s">
        <v>2690</v>
      </c>
      <c r="D80" s="919" t="s">
        <v>2720</v>
      </c>
      <c r="E80" s="919" t="s">
        <v>112</v>
      </c>
      <c r="F80" s="919" t="s">
        <v>2721</v>
      </c>
      <c r="G80" s="919" t="s">
        <v>2693</v>
      </c>
      <c r="H80" s="920" t="s">
        <v>898</v>
      </c>
      <c r="I80" s="940">
        <v>0.1925</v>
      </c>
      <c r="J80" s="922">
        <v>57.7</v>
      </c>
      <c r="K80" s="923">
        <v>134</v>
      </c>
      <c r="L80" s="924">
        <v>41439</v>
      </c>
    </row>
    <row r="81" spans="1:12" ht="18.75">
      <c r="A81" s="1069"/>
      <c r="B81" s="919" t="s">
        <v>2725</v>
      </c>
      <c r="C81" s="919" t="s">
        <v>2722</v>
      </c>
      <c r="D81" s="919" t="s">
        <v>2717</v>
      </c>
      <c r="E81" s="919" t="s">
        <v>152</v>
      </c>
      <c r="F81" s="919" t="s">
        <v>2718</v>
      </c>
      <c r="G81" s="919" t="s">
        <v>2693</v>
      </c>
      <c r="H81" s="920" t="s">
        <v>898</v>
      </c>
      <c r="I81" s="940">
        <v>0.1925</v>
      </c>
      <c r="J81" s="922">
        <v>12.600000381469727</v>
      </c>
      <c r="K81" s="923">
        <v>131</v>
      </c>
      <c r="L81" s="924">
        <v>37661</v>
      </c>
    </row>
    <row r="82" spans="1:12" ht="18.75">
      <c r="A82" s="1069"/>
      <c r="B82" s="919" t="s">
        <v>2725</v>
      </c>
      <c r="C82" s="919" t="s">
        <v>2722</v>
      </c>
      <c r="D82" s="919" t="s">
        <v>2697</v>
      </c>
      <c r="E82" s="919" t="s">
        <v>2698</v>
      </c>
      <c r="F82" s="919" t="s">
        <v>2719</v>
      </c>
      <c r="G82" s="919" t="s">
        <v>2693</v>
      </c>
      <c r="H82" s="920" t="s">
        <v>898</v>
      </c>
      <c r="I82" s="940">
        <v>0.1925</v>
      </c>
      <c r="J82" s="922">
        <v>14.899999618530273</v>
      </c>
      <c r="K82" s="923">
        <v>131</v>
      </c>
      <c r="L82" s="924">
        <v>41501</v>
      </c>
    </row>
    <row r="83" spans="1:12" ht="18.75">
      <c r="A83" s="1069"/>
      <c r="B83" s="919" t="s">
        <v>2725</v>
      </c>
      <c r="C83" s="919" t="s">
        <v>2722</v>
      </c>
      <c r="D83" s="919" t="s">
        <v>2720</v>
      </c>
      <c r="E83" s="919" t="s">
        <v>112</v>
      </c>
      <c r="F83" s="919" t="s">
        <v>2721</v>
      </c>
      <c r="G83" s="919" t="s">
        <v>2693</v>
      </c>
      <c r="H83" s="920" t="s">
        <v>898</v>
      </c>
      <c r="I83" s="940">
        <v>0.2</v>
      </c>
      <c r="J83" s="922">
        <v>57.7</v>
      </c>
      <c r="K83" s="923">
        <v>136</v>
      </c>
      <c r="L83" s="924">
        <v>42775</v>
      </c>
    </row>
    <row r="84" spans="1:12" ht="18.75" hidden="1">
      <c r="A84" s="1069"/>
      <c r="B84" s="929"/>
      <c r="C84" s="929"/>
      <c r="D84" s="929"/>
      <c r="E84" s="929"/>
      <c r="F84" s="929"/>
      <c r="G84" s="929"/>
      <c r="H84" s="930"/>
      <c r="I84" s="931"/>
      <c r="J84" s="931"/>
      <c r="K84" s="931"/>
      <c r="L84" s="932"/>
    </row>
    <row r="85" spans="1:12" ht="18.75">
      <c r="A85" s="1069"/>
      <c r="B85" s="919" t="s">
        <v>2726</v>
      </c>
      <c r="C85" s="919" t="s">
        <v>2690</v>
      </c>
      <c r="D85" s="919" t="s">
        <v>2717</v>
      </c>
      <c r="E85" s="919" t="s">
        <v>152</v>
      </c>
      <c r="F85" s="919" t="s">
        <v>2718</v>
      </c>
      <c r="G85" s="919" t="s">
        <v>2693</v>
      </c>
      <c r="H85" s="920" t="s">
        <v>898</v>
      </c>
      <c r="I85" s="940">
        <v>0.16750000000000001</v>
      </c>
      <c r="J85" s="922">
        <v>12.600000381469727</v>
      </c>
      <c r="K85" s="923">
        <v>124</v>
      </c>
      <c r="L85" s="924">
        <v>32458</v>
      </c>
    </row>
    <row r="86" spans="1:12" ht="18.75">
      <c r="A86" s="1069"/>
      <c r="B86" s="919" t="s">
        <v>2726</v>
      </c>
      <c r="C86" s="919" t="s">
        <v>2690</v>
      </c>
      <c r="D86" s="919" t="s">
        <v>2697</v>
      </c>
      <c r="E86" s="919" t="s">
        <v>2698</v>
      </c>
      <c r="F86" s="919" t="s">
        <v>2719</v>
      </c>
      <c r="G86" s="919" t="s">
        <v>2693</v>
      </c>
      <c r="H86" s="920" t="s">
        <v>898</v>
      </c>
      <c r="I86" s="940">
        <v>0.16750000000000001</v>
      </c>
      <c r="J86" s="922">
        <v>14.899999618530273</v>
      </c>
      <c r="K86" s="923">
        <v>125</v>
      </c>
      <c r="L86" s="924">
        <v>36196</v>
      </c>
    </row>
    <row r="87" spans="1:12" ht="18.75">
      <c r="A87" s="1069"/>
      <c r="B87" s="919" t="s">
        <v>2726</v>
      </c>
      <c r="C87" s="919" t="s">
        <v>2690</v>
      </c>
      <c r="D87" s="919" t="s">
        <v>2720</v>
      </c>
      <c r="E87" s="919" t="s">
        <v>112</v>
      </c>
      <c r="F87" s="919" t="s">
        <v>2721</v>
      </c>
      <c r="G87" s="919" t="s">
        <v>2693</v>
      </c>
      <c r="H87" s="920" t="s">
        <v>898</v>
      </c>
      <c r="I87" s="940">
        <v>0.17499999999999999</v>
      </c>
      <c r="J87" s="922">
        <v>57.7</v>
      </c>
      <c r="K87" s="923">
        <v>130</v>
      </c>
      <c r="L87" s="924">
        <v>37393</v>
      </c>
    </row>
    <row r="88" spans="1:12" ht="18.75">
      <c r="A88" s="1069"/>
      <c r="B88" s="919" t="s">
        <v>2726</v>
      </c>
      <c r="C88" s="919" t="s">
        <v>2722</v>
      </c>
      <c r="D88" s="919" t="s">
        <v>2717</v>
      </c>
      <c r="E88" s="919" t="s">
        <v>152</v>
      </c>
      <c r="F88" s="919" t="s">
        <v>2718</v>
      </c>
      <c r="G88" s="919" t="s">
        <v>2693</v>
      </c>
      <c r="H88" s="920" t="s">
        <v>898</v>
      </c>
      <c r="I88" s="940">
        <v>0.17499999999999999</v>
      </c>
      <c r="J88" s="922">
        <v>12.600000381469727</v>
      </c>
      <c r="K88" s="923">
        <v>130</v>
      </c>
      <c r="L88" s="924">
        <v>33686</v>
      </c>
    </row>
    <row r="89" spans="1:12" ht="18.75">
      <c r="A89" s="1069"/>
      <c r="B89" s="919" t="s">
        <v>2726</v>
      </c>
      <c r="C89" s="919" t="s">
        <v>2722</v>
      </c>
      <c r="D89" s="919" t="s">
        <v>2697</v>
      </c>
      <c r="E89" s="919" t="s">
        <v>2698</v>
      </c>
      <c r="F89" s="919" t="s">
        <v>2719</v>
      </c>
      <c r="G89" s="919" t="s">
        <v>2693</v>
      </c>
      <c r="H89" s="920" t="s">
        <v>898</v>
      </c>
      <c r="I89" s="940">
        <v>0.17499999999999999</v>
      </c>
      <c r="J89" s="922">
        <v>14.899999618530273</v>
      </c>
      <c r="K89" s="923">
        <v>130</v>
      </c>
      <c r="L89" s="924">
        <v>37454</v>
      </c>
    </row>
    <row r="90" spans="1:12" ht="18.75">
      <c r="A90" s="1069"/>
      <c r="B90" s="919" t="s">
        <v>2726</v>
      </c>
      <c r="C90" s="919" t="s">
        <v>2722</v>
      </c>
      <c r="D90" s="919" t="s">
        <v>2720</v>
      </c>
      <c r="E90" s="919" t="s">
        <v>112</v>
      </c>
      <c r="F90" s="919" t="s">
        <v>2721</v>
      </c>
      <c r="G90" s="919" t="s">
        <v>2693</v>
      </c>
      <c r="H90" s="920" t="s">
        <v>898</v>
      </c>
      <c r="I90" s="940">
        <v>0.1925</v>
      </c>
      <c r="J90" s="922">
        <v>57.7</v>
      </c>
      <c r="K90" s="923">
        <v>134</v>
      </c>
      <c r="L90" s="924">
        <v>39096</v>
      </c>
    </row>
    <row r="91" spans="1:12" ht="18.75" hidden="1">
      <c r="A91" s="1069"/>
      <c r="B91" s="929"/>
      <c r="C91" s="929"/>
      <c r="D91" s="929"/>
      <c r="E91" s="929"/>
      <c r="F91" s="929"/>
      <c r="G91" s="929"/>
      <c r="H91" s="930"/>
      <c r="I91" s="931"/>
      <c r="J91" s="931"/>
      <c r="K91" s="931"/>
      <c r="L91" s="932"/>
    </row>
    <row r="92" spans="1:12" ht="18.75">
      <c r="A92" s="1069"/>
      <c r="B92" s="919" t="s">
        <v>2727</v>
      </c>
      <c r="C92" s="919" t="s">
        <v>2690</v>
      </c>
      <c r="D92" s="919" t="s">
        <v>2717</v>
      </c>
      <c r="E92" s="919" t="s">
        <v>152</v>
      </c>
      <c r="F92" s="919" t="s">
        <v>2718</v>
      </c>
      <c r="G92" s="919" t="s">
        <v>2693</v>
      </c>
      <c r="H92" s="920" t="s">
        <v>898</v>
      </c>
      <c r="I92" s="940">
        <v>0.16750000000000001</v>
      </c>
      <c r="J92" s="922">
        <v>12.600000381469727</v>
      </c>
      <c r="K92" s="923">
        <v>124</v>
      </c>
      <c r="L92" s="924">
        <v>35461</v>
      </c>
    </row>
    <row r="93" spans="1:12" ht="18.75">
      <c r="A93" s="1069"/>
      <c r="B93" s="919" t="s">
        <v>2727</v>
      </c>
      <c r="C93" s="919" t="s">
        <v>2690</v>
      </c>
      <c r="D93" s="919" t="s">
        <v>2697</v>
      </c>
      <c r="E93" s="919" t="s">
        <v>2698</v>
      </c>
      <c r="F93" s="919" t="s">
        <v>2719</v>
      </c>
      <c r="G93" s="919" t="s">
        <v>2693</v>
      </c>
      <c r="H93" s="920" t="s">
        <v>898</v>
      </c>
      <c r="I93" s="940">
        <v>0.16750000000000001</v>
      </c>
      <c r="J93" s="922">
        <v>14.899999618530273</v>
      </c>
      <c r="K93" s="923">
        <v>125</v>
      </c>
      <c r="L93" s="924">
        <v>39199</v>
      </c>
    </row>
    <row r="94" spans="1:12" ht="18.75">
      <c r="A94" s="1069"/>
      <c r="B94" s="919" t="s">
        <v>2727</v>
      </c>
      <c r="C94" s="919" t="s">
        <v>2690</v>
      </c>
      <c r="D94" s="919" t="s">
        <v>2720</v>
      </c>
      <c r="E94" s="919" t="s">
        <v>112</v>
      </c>
      <c r="F94" s="919" t="s">
        <v>2721</v>
      </c>
      <c r="G94" s="919" t="s">
        <v>2693</v>
      </c>
      <c r="H94" s="920" t="s">
        <v>898</v>
      </c>
      <c r="I94" s="940">
        <v>0.1925</v>
      </c>
      <c r="J94" s="922">
        <v>57.7</v>
      </c>
      <c r="K94" s="923">
        <v>132</v>
      </c>
      <c r="L94" s="924">
        <v>41197</v>
      </c>
    </row>
    <row r="95" spans="1:12" ht="18.75">
      <c r="A95" s="1069"/>
      <c r="B95" s="919" t="s">
        <v>2727</v>
      </c>
      <c r="C95" s="919" t="s">
        <v>2722</v>
      </c>
      <c r="D95" s="919" t="s">
        <v>2717</v>
      </c>
      <c r="E95" s="919" t="s">
        <v>152</v>
      </c>
      <c r="F95" s="919" t="s">
        <v>2718</v>
      </c>
      <c r="G95" s="919" t="s">
        <v>2693</v>
      </c>
      <c r="H95" s="920" t="s">
        <v>898</v>
      </c>
      <c r="I95" s="940">
        <v>0.17499999999999999</v>
      </c>
      <c r="J95" s="922">
        <v>12.600000381469727</v>
      </c>
      <c r="K95" s="923">
        <v>130</v>
      </c>
      <c r="L95" s="924">
        <v>36713</v>
      </c>
    </row>
    <row r="96" spans="1:12" ht="18.75">
      <c r="A96" s="1069"/>
      <c r="B96" s="919" t="s">
        <v>2727</v>
      </c>
      <c r="C96" s="919" t="s">
        <v>2722</v>
      </c>
      <c r="D96" s="919" t="s">
        <v>2697</v>
      </c>
      <c r="E96" s="919" t="s">
        <v>2698</v>
      </c>
      <c r="F96" s="919" t="s">
        <v>2719</v>
      </c>
      <c r="G96" s="919" t="s">
        <v>2693</v>
      </c>
      <c r="H96" s="920" t="s">
        <v>898</v>
      </c>
      <c r="I96" s="940">
        <v>0.17499999999999999</v>
      </c>
      <c r="J96" s="922">
        <v>14.899999618530273</v>
      </c>
      <c r="K96" s="923">
        <v>130</v>
      </c>
      <c r="L96" s="924">
        <v>40481</v>
      </c>
    </row>
    <row r="97" spans="1:12" ht="15">
      <c r="A97" s="929"/>
      <c r="B97" s="929"/>
      <c r="C97" s="929"/>
      <c r="D97" s="929"/>
      <c r="E97" s="929"/>
      <c r="F97" s="929"/>
      <c r="G97" s="929"/>
      <c r="H97" s="930"/>
      <c r="I97" s="931"/>
      <c r="J97" s="931"/>
      <c r="K97" s="931"/>
      <c r="L97" s="941"/>
    </row>
    <row r="98" spans="1:12" ht="18.75">
      <c r="A98" s="1068" t="s">
        <v>2728</v>
      </c>
      <c r="B98" s="919" t="s">
        <v>2696</v>
      </c>
      <c r="C98" s="919" t="s">
        <v>2729</v>
      </c>
      <c r="D98" s="919" t="s">
        <v>2730</v>
      </c>
      <c r="E98" s="919" t="s">
        <v>2731</v>
      </c>
      <c r="F98" s="919" t="s">
        <v>2732</v>
      </c>
      <c r="G98" s="919" t="s">
        <v>2693</v>
      </c>
      <c r="H98" s="920" t="s">
        <v>898</v>
      </c>
      <c r="I98" s="940">
        <v>0.16750000000000001</v>
      </c>
      <c r="J98" s="922">
        <v>9.9</v>
      </c>
      <c r="K98" s="923">
        <v>123</v>
      </c>
      <c r="L98" s="924">
        <v>46343</v>
      </c>
    </row>
    <row r="99" spans="1:12" ht="18.75">
      <c r="A99" s="1069"/>
      <c r="B99" s="919" t="s">
        <v>2696</v>
      </c>
      <c r="C99" s="919" t="s">
        <v>2729</v>
      </c>
      <c r="D99" s="919" t="s">
        <v>2733</v>
      </c>
      <c r="E99" s="919" t="s">
        <v>2734</v>
      </c>
      <c r="F99" s="919" t="s">
        <v>2732</v>
      </c>
      <c r="G99" s="919" t="s">
        <v>2693</v>
      </c>
      <c r="H99" s="920" t="s">
        <v>898</v>
      </c>
      <c r="I99" s="940">
        <v>7.0000000000000007E-2</v>
      </c>
      <c r="J99" s="922">
        <v>7.6</v>
      </c>
      <c r="K99" s="923">
        <v>22</v>
      </c>
      <c r="L99" s="924">
        <v>44637</v>
      </c>
    </row>
    <row r="100" spans="1:12" ht="15" hidden="1">
      <c r="A100" s="1069"/>
      <c r="B100" s="929"/>
      <c r="C100" s="929"/>
      <c r="D100" s="929"/>
      <c r="E100" s="929"/>
      <c r="F100" s="929"/>
      <c r="G100" s="929"/>
      <c r="H100" s="930"/>
      <c r="I100" s="931"/>
      <c r="J100" s="931"/>
      <c r="K100" s="931"/>
      <c r="L100" s="941"/>
    </row>
    <row r="101" spans="1:12" ht="18.75">
      <c r="A101" s="1069"/>
      <c r="B101" s="919" t="s">
        <v>2702</v>
      </c>
      <c r="C101" s="919" t="s">
        <v>2729</v>
      </c>
      <c r="D101" s="919" t="s">
        <v>2730</v>
      </c>
      <c r="E101" s="919" t="s">
        <v>2731</v>
      </c>
      <c r="F101" s="919" t="s">
        <v>2732</v>
      </c>
      <c r="G101" s="919" t="s">
        <v>2693</v>
      </c>
      <c r="H101" s="920" t="s">
        <v>898</v>
      </c>
      <c r="I101" s="940">
        <v>0.16750000000000001</v>
      </c>
      <c r="J101" s="922">
        <v>9.9</v>
      </c>
      <c r="K101" s="923">
        <v>125</v>
      </c>
      <c r="L101" s="924">
        <v>48519</v>
      </c>
    </row>
    <row r="102" spans="1:12" ht="18.75">
      <c r="A102" s="1069"/>
      <c r="B102" s="919" t="s">
        <v>2702</v>
      </c>
      <c r="C102" s="919" t="s">
        <v>2729</v>
      </c>
      <c r="D102" s="919" t="s">
        <v>2733</v>
      </c>
      <c r="E102" s="919" t="s">
        <v>2734</v>
      </c>
      <c r="F102" s="919" t="s">
        <v>2732</v>
      </c>
      <c r="G102" s="919" t="s">
        <v>2693</v>
      </c>
      <c r="H102" s="920" t="s">
        <v>898</v>
      </c>
      <c r="I102" s="940">
        <v>7.0000000000000007E-2</v>
      </c>
      <c r="J102" s="922">
        <v>7.6</v>
      </c>
      <c r="K102" s="923">
        <v>23</v>
      </c>
      <c r="L102" s="924">
        <v>46611</v>
      </c>
    </row>
    <row r="103" spans="1:12" ht="15" hidden="1">
      <c r="A103" s="1069"/>
      <c r="B103" s="929"/>
      <c r="C103" s="929"/>
      <c r="D103" s="929"/>
      <c r="E103" s="929"/>
      <c r="F103" s="929"/>
      <c r="G103" s="929"/>
      <c r="H103" s="930"/>
      <c r="I103" s="931"/>
      <c r="J103" s="931"/>
      <c r="K103" s="931"/>
      <c r="L103" s="941"/>
    </row>
    <row r="104" spans="1:12" ht="18.75">
      <c r="A104" s="1069"/>
      <c r="B104" s="919" t="s">
        <v>2703</v>
      </c>
      <c r="C104" s="919" t="s">
        <v>2729</v>
      </c>
      <c r="D104" s="919" t="s">
        <v>2730</v>
      </c>
      <c r="E104" s="919" t="s">
        <v>2731</v>
      </c>
      <c r="F104" s="919" t="s">
        <v>2732</v>
      </c>
      <c r="G104" s="919" t="s">
        <v>2693</v>
      </c>
      <c r="H104" s="920" t="s">
        <v>898</v>
      </c>
      <c r="I104" s="940">
        <v>0.16750000000000001</v>
      </c>
      <c r="J104" s="922">
        <v>9.9</v>
      </c>
      <c r="K104" s="923">
        <v>125</v>
      </c>
      <c r="L104" s="924">
        <v>50985</v>
      </c>
    </row>
    <row r="105" spans="1:12" ht="18.75">
      <c r="A105" s="1069"/>
      <c r="B105" s="919" t="s">
        <v>2703</v>
      </c>
      <c r="C105" s="919" t="s">
        <v>2729</v>
      </c>
      <c r="D105" s="919" t="s">
        <v>2733</v>
      </c>
      <c r="E105" s="919" t="s">
        <v>2734</v>
      </c>
      <c r="F105" s="919" t="s">
        <v>2732</v>
      </c>
      <c r="G105" s="919" t="s">
        <v>2693</v>
      </c>
      <c r="H105" s="920" t="s">
        <v>898</v>
      </c>
      <c r="I105" s="940">
        <v>7.0000000000000007E-2</v>
      </c>
      <c r="J105" s="922">
        <v>7.6</v>
      </c>
      <c r="K105" s="923">
        <v>23</v>
      </c>
      <c r="L105" s="924">
        <v>48847</v>
      </c>
    </row>
    <row r="106" spans="1:12" ht="15" hidden="1">
      <c r="A106" s="1069"/>
      <c r="B106" s="929"/>
      <c r="C106" s="929"/>
      <c r="D106" s="929"/>
      <c r="E106" s="929"/>
      <c r="F106" s="929"/>
      <c r="G106" s="929"/>
      <c r="H106" s="930"/>
      <c r="I106" s="931"/>
      <c r="J106" s="931"/>
      <c r="K106" s="931"/>
      <c r="L106" s="941"/>
    </row>
    <row r="107" spans="1:12" ht="18.75">
      <c r="A107" s="1069"/>
      <c r="B107" s="919" t="s">
        <v>2735</v>
      </c>
      <c r="C107" s="919" t="s">
        <v>2729</v>
      </c>
      <c r="D107" s="919" t="s">
        <v>2730</v>
      </c>
      <c r="E107" s="919" t="s">
        <v>2731</v>
      </c>
      <c r="F107" s="919" t="s">
        <v>2732</v>
      </c>
      <c r="G107" s="919" t="s">
        <v>2693</v>
      </c>
      <c r="H107" s="920" t="s">
        <v>898</v>
      </c>
      <c r="I107" s="940">
        <v>0.19249999999999998</v>
      </c>
      <c r="J107" s="922">
        <v>9.9</v>
      </c>
      <c r="K107" s="923">
        <v>132</v>
      </c>
      <c r="L107" s="924">
        <v>55218</v>
      </c>
    </row>
    <row r="108" spans="1:12" ht="18.75">
      <c r="A108" s="1070"/>
      <c r="B108" s="919" t="s">
        <v>2735</v>
      </c>
      <c r="C108" s="919" t="s">
        <v>2729</v>
      </c>
      <c r="D108" s="919" t="s">
        <v>2733</v>
      </c>
      <c r="E108" s="919" t="s">
        <v>2734</v>
      </c>
      <c r="F108" s="919" t="s">
        <v>2732</v>
      </c>
      <c r="G108" s="919" t="s">
        <v>2693</v>
      </c>
      <c r="H108" s="920" t="s">
        <v>898</v>
      </c>
      <c r="I108" s="940">
        <v>7.0000000000000007E-2</v>
      </c>
      <c r="J108" s="922">
        <v>7.6</v>
      </c>
      <c r="K108" s="923">
        <v>25</v>
      </c>
      <c r="L108" s="924">
        <v>51346</v>
      </c>
    </row>
    <row r="109" spans="1:12" ht="15">
      <c r="A109" s="929"/>
      <c r="B109" s="929"/>
      <c r="C109" s="929"/>
      <c r="D109" s="929"/>
      <c r="E109" s="929"/>
      <c r="F109" s="929"/>
      <c r="G109" s="929"/>
      <c r="H109" s="930"/>
      <c r="I109" s="931"/>
      <c r="J109" s="931"/>
      <c r="K109" s="931"/>
      <c r="L109" s="941"/>
    </row>
    <row r="110" spans="1:12" ht="18.75">
      <c r="A110" s="1058" t="s">
        <v>2736</v>
      </c>
      <c r="B110" s="919" t="s">
        <v>2737</v>
      </c>
      <c r="C110" s="919" t="s">
        <v>2690</v>
      </c>
      <c r="D110" s="920" t="s">
        <v>2738</v>
      </c>
      <c r="E110" s="919" t="s">
        <v>2739</v>
      </c>
      <c r="F110" s="919" t="s">
        <v>2740</v>
      </c>
      <c r="G110" s="919" t="s">
        <v>2693</v>
      </c>
      <c r="H110" s="919" t="s">
        <v>908</v>
      </c>
      <c r="I110" s="921">
        <v>7.0000000000000007E-2</v>
      </c>
      <c r="J110" s="942">
        <v>0</v>
      </c>
      <c r="K110" s="942">
        <v>0</v>
      </c>
      <c r="L110" s="924">
        <v>67666.679999999993</v>
      </c>
    </row>
    <row r="111" spans="1:12" ht="18.75" hidden="1">
      <c r="A111" s="1059"/>
      <c r="B111" s="929"/>
      <c r="C111" s="929"/>
      <c r="D111" s="930"/>
      <c r="E111" s="929"/>
      <c r="F111" s="929"/>
      <c r="G111" s="919" t="s">
        <v>2693</v>
      </c>
      <c r="H111" s="929"/>
      <c r="I111" s="943"/>
      <c r="J111" s="942">
        <v>0</v>
      </c>
      <c r="K111" s="942">
        <v>0</v>
      </c>
      <c r="L111" s="924"/>
    </row>
    <row r="112" spans="1:12" ht="18.75">
      <c r="A112" s="1059"/>
      <c r="B112" s="919" t="s">
        <v>2741</v>
      </c>
      <c r="C112" s="919" t="s">
        <v>2690</v>
      </c>
      <c r="D112" s="919" t="s">
        <v>2742</v>
      </c>
      <c r="E112" s="919" t="s">
        <v>2739</v>
      </c>
      <c r="F112" s="919" t="s">
        <v>2740</v>
      </c>
      <c r="G112" s="919" t="s">
        <v>2693</v>
      </c>
      <c r="H112" s="919" t="s">
        <v>908</v>
      </c>
      <c r="I112" s="921">
        <v>7.0000000000000007E-2</v>
      </c>
      <c r="J112" s="942">
        <v>0</v>
      </c>
      <c r="K112" s="942">
        <v>0</v>
      </c>
      <c r="L112" s="924">
        <v>78868.899999999994</v>
      </c>
    </row>
    <row r="113" spans="1:12" ht="18.75">
      <c r="A113" s="1059"/>
      <c r="B113" s="919" t="s">
        <v>2741</v>
      </c>
      <c r="C113" s="919" t="s">
        <v>2690</v>
      </c>
      <c r="D113" s="919" t="s">
        <v>2742</v>
      </c>
      <c r="E113" s="919" t="s">
        <v>2739</v>
      </c>
      <c r="F113" s="919" t="s">
        <v>2740</v>
      </c>
      <c r="G113" s="919" t="s">
        <v>2693</v>
      </c>
      <c r="H113" s="919" t="s">
        <v>913</v>
      </c>
      <c r="I113" s="921">
        <v>7.0000000000000007E-2</v>
      </c>
      <c r="J113" s="942">
        <v>0</v>
      </c>
      <c r="K113" s="942">
        <v>0</v>
      </c>
      <c r="L113" s="924">
        <v>85825.98</v>
      </c>
    </row>
    <row r="114" spans="1:12" ht="18.75" hidden="1">
      <c r="A114" s="1059"/>
      <c r="B114" s="929"/>
      <c r="C114" s="929"/>
      <c r="D114" s="929"/>
      <c r="E114" s="929"/>
      <c r="F114" s="929"/>
      <c r="H114" s="929"/>
      <c r="I114" s="943"/>
      <c r="J114" s="942">
        <v>0</v>
      </c>
      <c r="K114" s="942">
        <v>0</v>
      </c>
      <c r="L114" s="924"/>
    </row>
    <row r="115" spans="1:12" ht="18.75">
      <c r="A115" s="1059"/>
      <c r="B115" s="919" t="s">
        <v>108</v>
      </c>
      <c r="C115" s="919" t="s">
        <v>2690</v>
      </c>
      <c r="D115" s="919" t="s">
        <v>2742</v>
      </c>
      <c r="E115" s="919" t="s">
        <v>2739</v>
      </c>
      <c r="F115" s="919" t="s">
        <v>2740</v>
      </c>
      <c r="G115" s="919" t="s">
        <v>2693</v>
      </c>
      <c r="H115" s="919" t="s">
        <v>913</v>
      </c>
      <c r="I115" s="921">
        <v>7.0000000000000007E-2</v>
      </c>
      <c r="J115" s="942">
        <v>0</v>
      </c>
      <c r="K115" s="942">
        <v>0</v>
      </c>
      <c r="L115" s="924">
        <v>93838.16</v>
      </c>
    </row>
    <row r="116" spans="1:12" ht="15">
      <c r="A116" s="929"/>
      <c r="B116" s="929"/>
      <c r="C116" s="929"/>
      <c r="D116" s="929"/>
      <c r="E116" s="929"/>
      <c r="F116" s="929"/>
      <c r="G116" s="929"/>
      <c r="H116" s="930"/>
      <c r="I116" s="931"/>
      <c r="J116" s="931"/>
      <c r="K116" s="931"/>
      <c r="L116" s="941"/>
    </row>
    <row r="117" spans="1:12" ht="18.75">
      <c r="A117" s="1058" t="s">
        <v>2743</v>
      </c>
      <c r="B117" s="919" t="s">
        <v>2696</v>
      </c>
      <c r="C117" s="919" t="s">
        <v>2729</v>
      </c>
      <c r="D117" s="920" t="s">
        <v>2730</v>
      </c>
      <c r="E117" s="919" t="s">
        <v>2734</v>
      </c>
      <c r="F117" s="919" t="s">
        <v>2744</v>
      </c>
      <c r="G117" s="919" t="s">
        <v>2693</v>
      </c>
      <c r="H117" s="919" t="s">
        <v>898</v>
      </c>
      <c r="I117" s="921">
        <v>0.25</v>
      </c>
      <c r="J117" s="944">
        <v>6</v>
      </c>
      <c r="K117" s="942">
        <v>147</v>
      </c>
      <c r="L117" s="924">
        <v>50693</v>
      </c>
    </row>
    <row r="118" spans="1:12" ht="15" hidden="1">
      <c r="A118" s="1059"/>
      <c r="B118" s="929"/>
      <c r="C118" s="929"/>
      <c r="D118" s="929"/>
      <c r="E118" s="929"/>
      <c r="F118" s="929"/>
      <c r="G118" s="919" t="s">
        <v>2693</v>
      </c>
      <c r="H118" s="920" t="s">
        <v>898</v>
      </c>
      <c r="I118" s="931"/>
      <c r="J118" s="945"/>
      <c r="K118" s="931"/>
      <c r="L118" s="941"/>
    </row>
    <row r="119" spans="1:12" ht="18.75">
      <c r="A119" s="1059"/>
      <c r="B119" s="919" t="s">
        <v>2702</v>
      </c>
      <c r="C119" s="919" t="s">
        <v>2729</v>
      </c>
      <c r="D119" s="920" t="s">
        <v>2730</v>
      </c>
      <c r="E119" s="919" t="s">
        <v>2734</v>
      </c>
      <c r="F119" s="919" t="s">
        <v>2744</v>
      </c>
      <c r="G119" s="919" t="s">
        <v>2693</v>
      </c>
      <c r="H119" s="919" t="s">
        <v>898</v>
      </c>
      <c r="I119" s="921">
        <v>0.25</v>
      </c>
      <c r="J119" s="944">
        <v>6</v>
      </c>
      <c r="K119" s="942">
        <v>148</v>
      </c>
      <c r="L119" s="924">
        <v>53501</v>
      </c>
    </row>
    <row r="120" spans="1:12" ht="15" hidden="1">
      <c r="A120" s="1059"/>
      <c r="B120" s="929"/>
      <c r="C120" s="929"/>
      <c r="D120" s="929"/>
      <c r="E120" s="929"/>
      <c r="F120" s="929"/>
      <c r="G120" s="919" t="s">
        <v>2693</v>
      </c>
      <c r="H120" s="920" t="s">
        <v>898</v>
      </c>
      <c r="I120" s="931"/>
      <c r="J120" s="945"/>
      <c r="K120" s="931"/>
      <c r="L120" s="941"/>
    </row>
    <row r="121" spans="1:12" ht="18.75">
      <c r="A121" s="1059"/>
      <c r="B121" s="919" t="s">
        <v>2735</v>
      </c>
      <c r="C121" s="919" t="s">
        <v>2729</v>
      </c>
      <c r="D121" s="920" t="s">
        <v>2730</v>
      </c>
      <c r="E121" s="919" t="s">
        <v>2734</v>
      </c>
      <c r="F121" s="919" t="s">
        <v>2744</v>
      </c>
      <c r="G121" s="919" t="s">
        <v>2693</v>
      </c>
      <c r="H121" s="919" t="s">
        <v>898</v>
      </c>
      <c r="I121" s="921">
        <v>0.25</v>
      </c>
      <c r="J121" s="944">
        <v>6</v>
      </c>
      <c r="K121" s="942">
        <v>148</v>
      </c>
      <c r="L121" s="924">
        <v>60495</v>
      </c>
    </row>
    <row r="122" spans="1:12" ht="15">
      <c r="A122" s="929"/>
      <c r="B122" s="929"/>
      <c r="C122" s="929"/>
      <c r="D122" s="929"/>
      <c r="E122" s="929"/>
      <c r="F122" s="929"/>
      <c r="G122" s="929"/>
      <c r="H122" s="930"/>
      <c r="I122" s="931"/>
      <c r="J122" s="931"/>
      <c r="K122" s="931"/>
      <c r="L122" s="941"/>
    </row>
    <row r="123" spans="1:12" ht="18.75">
      <c r="A123" s="1058" t="s">
        <v>2745</v>
      </c>
      <c r="B123" s="919" t="s">
        <v>2696</v>
      </c>
      <c r="C123" s="919" t="s">
        <v>2729</v>
      </c>
      <c r="D123" s="920" t="s">
        <v>2730</v>
      </c>
      <c r="E123" s="919" t="s">
        <v>2734</v>
      </c>
      <c r="F123" s="919" t="s">
        <v>2744</v>
      </c>
      <c r="G123" s="919" t="s">
        <v>2693</v>
      </c>
      <c r="H123" s="919" t="s">
        <v>898</v>
      </c>
      <c r="I123" s="921">
        <v>0.25</v>
      </c>
      <c r="J123" s="944">
        <v>6</v>
      </c>
      <c r="K123" s="942">
        <v>148</v>
      </c>
      <c r="L123" s="924">
        <v>53436</v>
      </c>
    </row>
    <row r="124" spans="1:12" ht="15" hidden="1">
      <c r="A124" s="1059"/>
      <c r="B124" s="929"/>
      <c r="C124" s="929"/>
      <c r="D124" s="946" t="s">
        <v>2730</v>
      </c>
      <c r="E124" s="929"/>
      <c r="F124" s="946" t="s">
        <v>2744</v>
      </c>
      <c r="G124" s="929"/>
      <c r="H124" s="920" t="s">
        <v>898</v>
      </c>
      <c r="I124" s="931"/>
      <c r="J124" s="931"/>
      <c r="K124" s="931"/>
      <c r="L124" s="941"/>
    </row>
    <row r="125" spans="1:12" ht="15">
      <c r="A125" s="929"/>
      <c r="B125" s="929"/>
      <c r="C125" s="929"/>
      <c r="D125" s="929"/>
      <c r="E125" s="929"/>
      <c r="F125" s="929"/>
      <c r="G125" s="929"/>
      <c r="H125" s="930"/>
      <c r="I125" s="931" t="s">
        <v>2684</v>
      </c>
      <c r="J125" s="931" t="s">
        <v>2526</v>
      </c>
      <c r="K125" s="931" t="s">
        <v>2746</v>
      </c>
      <c r="L125" s="941" t="s">
        <v>2747</v>
      </c>
    </row>
    <row r="126" spans="1:12" ht="25.5" customHeight="1">
      <c r="A126" s="1060" t="s">
        <v>2748</v>
      </c>
      <c r="B126" s="919" t="s">
        <v>2696</v>
      </c>
      <c r="C126" s="919" t="s">
        <v>2749</v>
      </c>
      <c r="D126" s="920" t="s">
        <v>2750</v>
      </c>
      <c r="E126" s="919" t="s">
        <v>152</v>
      </c>
      <c r="F126" s="919" t="s">
        <v>2708</v>
      </c>
      <c r="G126" s="919" t="s">
        <v>2751</v>
      </c>
      <c r="H126" s="919" t="s">
        <v>898</v>
      </c>
      <c r="I126" s="926">
        <v>0.22</v>
      </c>
      <c r="J126" s="944">
        <v>30.5</v>
      </c>
      <c r="K126" s="947">
        <v>145</v>
      </c>
      <c r="L126" s="927">
        <v>41080</v>
      </c>
    </row>
    <row r="127" spans="1:12" ht="18.75">
      <c r="A127" s="1061"/>
      <c r="B127" s="919" t="s">
        <v>2696</v>
      </c>
      <c r="C127" s="919" t="s">
        <v>2749</v>
      </c>
      <c r="D127" s="920" t="s">
        <v>2750</v>
      </c>
      <c r="E127" s="919" t="s">
        <v>152</v>
      </c>
      <c r="F127" s="919" t="s">
        <v>2752</v>
      </c>
      <c r="G127" s="919" t="s">
        <v>2751</v>
      </c>
      <c r="H127" s="919" t="s">
        <v>898</v>
      </c>
      <c r="I127" s="921">
        <v>0.28000000000000003</v>
      </c>
      <c r="J127" s="944">
        <v>28.6</v>
      </c>
      <c r="K127" s="942">
        <v>152</v>
      </c>
      <c r="L127" s="927">
        <v>46944</v>
      </c>
    </row>
    <row r="128" spans="1:12" ht="18.75">
      <c r="A128" s="1061"/>
      <c r="B128" s="919" t="s">
        <v>2696</v>
      </c>
      <c r="C128" s="919" t="s">
        <v>2749</v>
      </c>
      <c r="D128" s="920" t="s">
        <v>2753</v>
      </c>
      <c r="E128" s="919" t="s">
        <v>112</v>
      </c>
      <c r="F128" s="919" t="s">
        <v>2708</v>
      </c>
      <c r="G128" s="919" t="s">
        <v>2751</v>
      </c>
      <c r="H128" s="919" t="s">
        <v>898</v>
      </c>
      <c r="I128" s="921">
        <v>0.18</v>
      </c>
      <c r="J128" s="948">
        <v>46.7</v>
      </c>
      <c r="K128" s="942">
        <v>128</v>
      </c>
      <c r="L128" s="927">
        <v>40381</v>
      </c>
    </row>
    <row r="129" spans="1:13" ht="18.75">
      <c r="A129" s="1061"/>
      <c r="B129" s="919" t="s">
        <v>2696</v>
      </c>
      <c r="C129" s="919" t="s">
        <v>2749</v>
      </c>
      <c r="D129" s="920" t="s">
        <v>2753</v>
      </c>
      <c r="E129" s="919" t="s">
        <v>112</v>
      </c>
      <c r="F129" s="919" t="s">
        <v>2752</v>
      </c>
      <c r="G129" s="919" t="s">
        <v>2751</v>
      </c>
      <c r="H129" s="919" t="s">
        <v>898</v>
      </c>
      <c r="I129" s="921">
        <v>0.2</v>
      </c>
      <c r="J129" s="948">
        <v>38.200000000000003</v>
      </c>
      <c r="K129" s="942">
        <v>136</v>
      </c>
      <c r="L129" s="927">
        <v>44051</v>
      </c>
    </row>
    <row r="130" spans="1:13" ht="15">
      <c r="A130" s="1061"/>
      <c r="B130" s="929"/>
      <c r="C130" s="929"/>
      <c r="D130" s="929"/>
      <c r="E130" s="929"/>
      <c r="F130" s="929"/>
      <c r="G130" s="949"/>
      <c r="H130" s="930"/>
      <c r="I130" s="931"/>
      <c r="J130" s="931"/>
      <c r="K130" s="931"/>
      <c r="L130" s="941"/>
    </row>
    <row r="131" spans="1:13" ht="18.75">
      <c r="A131" s="1061"/>
      <c r="B131" s="919" t="s">
        <v>2696</v>
      </c>
      <c r="C131" s="919" t="s">
        <v>2754</v>
      </c>
      <c r="D131" s="920" t="s">
        <v>2750</v>
      </c>
      <c r="E131" s="919" t="s">
        <v>152</v>
      </c>
      <c r="F131" s="919" t="s">
        <v>2708</v>
      </c>
      <c r="G131" s="919" t="s">
        <v>2751</v>
      </c>
      <c r="H131" s="919" t="s">
        <v>898</v>
      </c>
      <c r="I131" s="921">
        <v>0.25</v>
      </c>
      <c r="J131" s="944">
        <v>30.5</v>
      </c>
      <c r="K131" s="942">
        <v>150</v>
      </c>
      <c r="L131" s="927">
        <v>44329</v>
      </c>
    </row>
    <row r="132" spans="1:13" ht="18.75">
      <c r="A132" s="1061"/>
      <c r="B132" s="919" t="s">
        <v>2696</v>
      </c>
      <c r="C132" s="919" t="s">
        <v>2754</v>
      </c>
      <c r="D132" s="920" t="s">
        <v>2750</v>
      </c>
      <c r="E132" s="919" t="s">
        <v>152</v>
      </c>
      <c r="F132" s="919" t="s">
        <v>2752</v>
      </c>
      <c r="G132" s="919" t="s">
        <v>2751</v>
      </c>
      <c r="H132" s="919" t="s">
        <v>898</v>
      </c>
      <c r="I132" s="921">
        <v>0.28000000000000003</v>
      </c>
      <c r="J132" s="944">
        <v>28.6</v>
      </c>
      <c r="K132" s="942">
        <v>155</v>
      </c>
      <c r="L132" s="927">
        <v>48577</v>
      </c>
    </row>
    <row r="133" spans="1:13" ht="18.75">
      <c r="A133" s="1061"/>
      <c r="B133" s="919" t="s">
        <v>2696</v>
      </c>
      <c r="C133" s="919" t="s">
        <v>2754</v>
      </c>
      <c r="D133" s="920" t="s">
        <v>2753</v>
      </c>
      <c r="E133" s="919" t="s">
        <v>112</v>
      </c>
      <c r="F133" s="919" t="s">
        <v>2708</v>
      </c>
      <c r="G133" s="919" t="s">
        <v>2751</v>
      </c>
      <c r="H133" s="919" t="s">
        <v>898</v>
      </c>
      <c r="I133" s="921">
        <v>0.19</v>
      </c>
      <c r="J133" s="948">
        <v>46.7</v>
      </c>
      <c r="K133" s="942">
        <v>131</v>
      </c>
      <c r="L133" s="927">
        <v>42635</v>
      </c>
    </row>
    <row r="134" spans="1:13" ht="18.75">
      <c r="A134" s="1061"/>
      <c r="B134" s="919" t="s">
        <v>2696</v>
      </c>
      <c r="C134" s="919" t="s">
        <v>2754</v>
      </c>
      <c r="D134" s="920" t="s">
        <v>2753</v>
      </c>
      <c r="E134" s="919" t="s">
        <v>112</v>
      </c>
      <c r="F134" s="919" t="s">
        <v>2752</v>
      </c>
      <c r="G134" s="919" t="s">
        <v>2751</v>
      </c>
      <c r="H134" s="919" t="s">
        <v>898</v>
      </c>
      <c r="I134" s="921">
        <v>0.2</v>
      </c>
      <c r="J134" s="948">
        <v>38.200000000000003</v>
      </c>
      <c r="K134" s="942">
        <v>139</v>
      </c>
      <c r="L134" s="927">
        <v>45550</v>
      </c>
    </row>
    <row r="135" spans="1:13" ht="15">
      <c r="A135" s="1061"/>
      <c r="B135" s="929"/>
      <c r="C135" s="929"/>
      <c r="D135" s="929"/>
      <c r="E135" s="929"/>
      <c r="F135" s="929"/>
      <c r="G135" s="949"/>
      <c r="H135" s="930"/>
      <c r="I135" s="931"/>
      <c r="J135" s="931"/>
      <c r="K135" s="931"/>
      <c r="L135" s="941"/>
    </row>
    <row r="136" spans="1:13" ht="18.75">
      <c r="A136" s="1061"/>
      <c r="B136" s="919" t="s">
        <v>575</v>
      </c>
      <c r="C136" s="919" t="s">
        <v>2749</v>
      </c>
      <c r="D136" s="920" t="s">
        <v>2750</v>
      </c>
      <c r="E136" s="919" t="s">
        <v>152</v>
      </c>
      <c r="F136" s="919" t="s">
        <v>2708</v>
      </c>
      <c r="G136" s="919" t="s">
        <v>2751</v>
      </c>
      <c r="H136" s="919" t="s">
        <v>898</v>
      </c>
      <c r="I136" s="921">
        <v>0.25</v>
      </c>
      <c r="J136" s="944">
        <v>30.5</v>
      </c>
      <c r="K136" s="942">
        <v>146</v>
      </c>
      <c r="L136" s="927">
        <v>43933</v>
      </c>
      <c r="M136" s="919"/>
    </row>
    <row r="137" spans="1:13" ht="18.75">
      <c r="A137" s="1061"/>
      <c r="B137" s="919" t="s">
        <v>575</v>
      </c>
      <c r="C137" s="919" t="s">
        <v>2749</v>
      </c>
      <c r="D137" s="920" t="s">
        <v>2750</v>
      </c>
      <c r="E137" s="919" t="s">
        <v>152</v>
      </c>
      <c r="F137" s="919" t="s">
        <v>2752</v>
      </c>
      <c r="G137" s="919" t="s">
        <v>2751</v>
      </c>
      <c r="H137" s="919" t="s">
        <v>898</v>
      </c>
      <c r="I137" s="921">
        <v>0.28000000000000003</v>
      </c>
      <c r="J137" s="944">
        <v>28.6</v>
      </c>
      <c r="K137" s="942">
        <v>152</v>
      </c>
      <c r="L137" s="927">
        <v>48169</v>
      </c>
      <c r="M137" s="919"/>
    </row>
    <row r="138" spans="1:13" ht="18.75">
      <c r="A138" s="1061"/>
      <c r="B138" s="919" t="s">
        <v>575</v>
      </c>
      <c r="C138" s="919" t="s">
        <v>2749</v>
      </c>
      <c r="D138" s="920" t="s">
        <v>2753</v>
      </c>
      <c r="E138" s="919" t="s">
        <v>112</v>
      </c>
      <c r="F138" s="919" t="s">
        <v>2708</v>
      </c>
      <c r="G138" s="919" t="s">
        <v>2751</v>
      </c>
      <c r="H138" s="919" t="s">
        <v>898</v>
      </c>
      <c r="I138" s="921">
        <v>0.18</v>
      </c>
      <c r="J138" s="944">
        <v>46</v>
      </c>
      <c r="K138" s="942">
        <v>129</v>
      </c>
      <c r="L138" s="927">
        <v>41476</v>
      </c>
      <c r="M138" s="919"/>
    </row>
    <row r="139" spans="1:13" ht="18.75">
      <c r="A139" s="1061"/>
      <c r="B139" s="919" t="s">
        <v>575</v>
      </c>
      <c r="C139" s="919" t="s">
        <v>2749</v>
      </c>
      <c r="D139" s="920" t="s">
        <v>2753</v>
      </c>
      <c r="E139" s="919" t="s">
        <v>112</v>
      </c>
      <c r="F139" s="919" t="s">
        <v>2752</v>
      </c>
      <c r="G139" s="919" t="s">
        <v>2751</v>
      </c>
      <c r="H139" s="919" t="s">
        <v>898</v>
      </c>
      <c r="I139" s="921">
        <v>0.2</v>
      </c>
      <c r="J139" s="944">
        <v>37.4</v>
      </c>
      <c r="K139" s="942">
        <v>136</v>
      </c>
      <c r="L139" s="927">
        <v>45175</v>
      </c>
      <c r="M139" s="919"/>
    </row>
    <row r="140" spans="1:13" ht="15">
      <c r="A140" s="1061"/>
      <c r="B140" s="929"/>
      <c r="C140" s="929"/>
      <c r="D140" s="929"/>
      <c r="E140" s="929"/>
      <c r="F140" s="929"/>
      <c r="G140" s="949"/>
      <c r="H140" s="930"/>
      <c r="I140" s="931"/>
      <c r="J140" s="931"/>
      <c r="K140" s="931"/>
      <c r="L140" s="941"/>
    </row>
    <row r="141" spans="1:13" ht="18.75">
      <c r="A141" s="1061"/>
      <c r="B141" s="919" t="s">
        <v>575</v>
      </c>
      <c r="C141" s="919" t="s">
        <v>2754</v>
      </c>
      <c r="D141" s="920" t="s">
        <v>2750</v>
      </c>
      <c r="E141" s="919" t="s">
        <v>152</v>
      </c>
      <c r="F141" s="919" t="s">
        <v>2708</v>
      </c>
      <c r="G141" s="919" t="s">
        <v>2751</v>
      </c>
      <c r="H141" s="919" t="s">
        <v>898</v>
      </c>
      <c r="I141" s="921">
        <v>0.25</v>
      </c>
      <c r="J141" s="944">
        <v>30.5</v>
      </c>
      <c r="K141" s="942">
        <v>150</v>
      </c>
      <c r="L141" s="927">
        <v>45519</v>
      </c>
    </row>
    <row r="142" spans="1:13" ht="18.75">
      <c r="A142" s="1061"/>
      <c r="B142" s="919" t="s">
        <v>575</v>
      </c>
      <c r="C142" s="919" t="s">
        <v>2754</v>
      </c>
      <c r="D142" s="920" t="s">
        <v>2750</v>
      </c>
      <c r="E142" s="919" t="s">
        <v>152</v>
      </c>
      <c r="F142" s="919" t="s">
        <v>2752</v>
      </c>
      <c r="G142" s="919" t="s">
        <v>2751</v>
      </c>
      <c r="H142" s="919" t="s">
        <v>898</v>
      </c>
      <c r="I142" s="921">
        <v>0.3</v>
      </c>
      <c r="J142" s="944">
        <v>28.6</v>
      </c>
      <c r="K142" s="942">
        <v>156</v>
      </c>
      <c r="L142" s="927">
        <v>51331</v>
      </c>
    </row>
    <row r="143" spans="1:13" ht="18.75">
      <c r="A143" s="1061"/>
      <c r="B143" s="919" t="s">
        <v>575</v>
      </c>
      <c r="C143" s="919" t="s">
        <v>2754</v>
      </c>
      <c r="D143" s="920" t="s">
        <v>2753</v>
      </c>
      <c r="E143" s="919" t="s">
        <v>112</v>
      </c>
      <c r="F143" s="919" t="s">
        <v>2708</v>
      </c>
      <c r="G143" s="919" t="s">
        <v>2751</v>
      </c>
      <c r="H143" s="919" t="s">
        <v>898</v>
      </c>
      <c r="I143" s="921">
        <v>0.19</v>
      </c>
      <c r="J143" s="948">
        <v>46.7</v>
      </c>
      <c r="K143" s="942">
        <v>131</v>
      </c>
      <c r="L143" s="927">
        <v>43750</v>
      </c>
    </row>
    <row r="144" spans="1:13" ht="18.75">
      <c r="A144" s="1061"/>
      <c r="B144" s="919" t="s">
        <v>575</v>
      </c>
      <c r="C144" s="919" t="s">
        <v>2754</v>
      </c>
      <c r="D144" s="920" t="s">
        <v>2753</v>
      </c>
      <c r="E144" s="919" t="s">
        <v>112</v>
      </c>
      <c r="F144" s="919" t="s">
        <v>2752</v>
      </c>
      <c r="G144" s="919" t="s">
        <v>2751</v>
      </c>
      <c r="H144" s="919" t="s">
        <v>898</v>
      </c>
      <c r="I144" s="921">
        <v>0.2</v>
      </c>
      <c r="J144" s="948">
        <v>38.200000000000003</v>
      </c>
      <c r="K144" s="947">
        <v>139</v>
      </c>
      <c r="L144" s="927">
        <v>46674</v>
      </c>
    </row>
    <row r="145" spans="1:20" ht="15">
      <c r="A145" s="1061"/>
      <c r="B145" s="929"/>
      <c r="C145" s="929"/>
      <c r="D145" s="929"/>
      <c r="E145" s="929"/>
      <c r="F145" s="929"/>
      <c r="G145" s="949"/>
      <c r="H145" s="930"/>
      <c r="I145" s="931"/>
      <c r="J145" s="931"/>
      <c r="K145" s="931"/>
      <c r="L145" s="941"/>
    </row>
    <row r="146" spans="1:20" ht="18.75">
      <c r="A146" s="1061"/>
      <c r="B146" s="919" t="s">
        <v>281</v>
      </c>
      <c r="C146" s="919" t="s">
        <v>2749</v>
      </c>
      <c r="D146" s="920" t="s">
        <v>2750</v>
      </c>
      <c r="E146" s="919" t="s">
        <v>152</v>
      </c>
      <c r="F146" s="919" t="s">
        <v>2708</v>
      </c>
      <c r="G146" s="919" t="s">
        <v>2751</v>
      </c>
      <c r="H146" s="919" t="s">
        <v>898</v>
      </c>
      <c r="I146" s="921">
        <v>0.25</v>
      </c>
      <c r="J146" s="944">
        <v>30.5</v>
      </c>
      <c r="K146" s="942">
        <v>146</v>
      </c>
      <c r="L146" s="927">
        <v>44726</v>
      </c>
    </row>
    <row r="147" spans="1:20" ht="18.75">
      <c r="A147" s="1061"/>
      <c r="B147" s="919" t="s">
        <v>281</v>
      </c>
      <c r="C147" s="919" t="s">
        <v>2749</v>
      </c>
      <c r="D147" s="920" t="s">
        <v>2750</v>
      </c>
      <c r="E147" s="919" t="s">
        <v>152</v>
      </c>
      <c r="F147" s="919" t="s">
        <v>2752</v>
      </c>
      <c r="G147" s="919" t="s">
        <v>2751</v>
      </c>
      <c r="H147" s="919" t="s">
        <v>898</v>
      </c>
      <c r="I147" s="921">
        <v>0.28000000000000003</v>
      </c>
      <c r="J147" s="944">
        <v>28.6</v>
      </c>
      <c r="K147" s="942">
        <v>152</v>
      </c>
      <c r="L147" s="927">
        <v>48986</v>
      </c>
    </row>
    <row r="148" spans="1:20" ht="18.75">
      <c r="A148" s="1061"/>
      <c r="B148" s="919" t="s">
        <v>281</v>
      </c>
      <c r="C148" s="919" t="s">
        <v>2749</v>
      </c>
      <c r="D148" s="920" t="s">
        <v>2753</v>
      </c>
      <c r="E148" s="919" t="s">
        <v>112</v>
      </c>
      <c r="F148" s="919" t="s">
        <v>2708</v>
      </c>
      <c r="G148" s="919" t="s">
        <v>2751</v>
      </c>
      <c r="H148" s="919" t="s">
        <v>898</v>
      </c>
      <c r="I148" s="921">
        <v>0.18</v>
      </c>
      <c r="J148" s="948">
        <v>46.7</v>
      </c>
      <c r="K148" s="942">
        <v>129</v>
      </c>
      <c r="L148" s="927">
        <v>42205</v>
      </c>
    </row>
    <row r="149" spans="1:20" ht="18.75">
      <c r="A149" s="1061"/>
      <c r="B149" s="919" t="s">
        <v>281</v>
      </c>
      <c r="C149" s="919" t="s">
        <v>2749</v>
      </c>
      <c r="D149" s="920" t="s">
        <v>2753</v>
      </c>
      <c r="E149" s="919" t="s">
        <v>112</v>
      </c>
      <c r="F149" s="919" t="s">
        <v>2752</v>
      </c>
      <c r="G149" s="919" t="s">
        <v>2751</v>
      </c>
      <c r="H149" s="919" t="s">
        <v>898</v>
      </c>
      <c r="I149" s="921">
        <v>0.2</v>
      </c>
      <c r="J149" s="948">
        <v>38.200000000000003</v>
      </c>
      <c r="K149" s="942">
        <v>136</v>
      </c>
      <c r="L149" s="927">
        <v>45925</v>
      </c>
    </row>
    <row r="150" spans="1:20" ht="15">
      <c r="A150" s="1061"/>
      <c r="B150" s="929"/>
      <c r="C150" s="929"/>
      <c r="D150" s="929"/>
      <c r="E150" s="929"/>
      <c r="F150" s="929"/>
      <c r="G150" s="949"/>
      <c r="H150" s="930"/>
      <c r="I150" s="931"/>
      <c r="J150" s="931"/>
      <c r="K150" s="931"/>
      <c r="L150" s="941"/>
    </row>
    <row r="151" spans="1:20" ht="18.75">
      <c r="A151" s="1061"/>
      <c r="B151" s="919" t="s">
        <v>281</v>
      </c>
      <c r="C151" s="919" t="s">
        <v>2754</v>
      </c>
      <c r="D151" s="920" t="s">
        <v>2750</v>
      </c>
      <c r="E151" s="919" t="s">
        <v>152</v>
      </c>
      <c r="F151" s="919" t="s">
        <v>2708</v>
      </c>
      <c r="G151" s="919" t="s">
        <v>2751</v>
      </c>
      <c r="H151" s="919" t="s">
        <v>898</v>
      </c>
      <c r="I151" s="921">
        <v>0.25</v>
      </c>
      <c r="J151" s="944">
        <v>30.5</v>
      </c>
      <c r="K151" s="942">
        <v>150</v>
      </c>
      <c r="L151" s="927">
        <v>46312</v>
      </c>
    </row>
    <row r="152" spans="1:20" ht="18.75">
      <c r="A152" s="1061"/>
      <c r="B152" s="919" t="s">
        <v>281</v>
      </c>
      <c r="C152" s="919" t="s">
        <v>2754</v>
      </c>
      <c r="D152" s="920" t="s">
        <v>2750</v>
      </c>
      <c r="E152" s="919" t="s">
        <v>152</v>
      </c>
      <c r="F152" s="919" t="s">
        <v>2752</v>
      </c>
      <c r="G152" s="919" t="s">
        <v>2751</v>
      </c>
      <c r="H152" s="919" t="s">
        <v>898</v>
      </c>
      <c r="I152" s="921">
        <v>0.3</v>
      </c>
      <c r="J152" s="944">
        <v>28.6</v>
      </c>
      <c r="K152" s="942">
        <v>156</v>
      </c>
      <c r="L152" s="927">
        <v>52173</v>
      </c>
    </row>
    <row r="153" spans="1:20" ht="18.75">
      <c r="A153" s="1061"/>
      <c r="B153" s="919" t="s">
        <v>281</v>
      </c>
      <c r="C153" s="919" t="s">
        <v>2754</v>
      </c>
      <c r="D153" s="920" t="s">
        <v>2753</v>
      </c>
      <c r="E153" s="919" t="s">
        <v>112</v>
      </c>
      <c r="F153" s="919" t="s">
        <v>2708</v>
      </c>
      <c r="G153" s="919" t="s">
        <v>2751</v>
      </c>
      <c r="H153" s="919" t="s">
        <v>898</v>
      </c>
      <c r="I153" s="921">
        <v>0.19</v>
      </c>
      <c r="J153" s="948">
        <v>46.7</v>
      </c>
      <c r="K153" s="942">
        <v>131</v>
      </c>
      <c r="L153" s="927">
        <v>44493</v>
      </c>
    </row>
    <row r="154" spans="1:20" ht="18.75">
      <c r="A154" s="1061"/>
      <c r="B154" s="919" t="s">
        <v>281</v>
      </c>
      <c r="C154" s="919" t="s">
        <v>2754</v>
      </c>
      <c r="D154" s="920" t="s">
        <v>2753</v>
      </c>
      <c r="E154" s="919" t="s">
        <v>112</v>
      </c>
      <c r="F154" s="919" t="s">
        <v>2752</v>
      </c>
      <c r="G154" s="919" t="s">
        <v>2751</v>
      </c>
      <c r="H154" s="919" t="s">
        <v>898</v>
      </c>
      <c r="I154" s="921">
        <v>0.2</v>
      </c>
      <c r="J154" s="948">
        <v>38.200000000000003</v>
      </c>
      <c r="K154" s="942">
        <v>140</v>
      </c>
      <c r="L154" s="927">
        <v>47424</v>
      </c>
    </row>
    <row r="155" spans="1:20" ht="15">
      <c r="A155" s="929"/>
      <c r="B155" s="929"/>
      <c r="C155" s="929"/>
      <c r="D155" s="929"/>
      <c r="E155" s="929"/>
      <c r="F155" s="929"/>
      <c r="G155" s="949"/>
      <c r="H155" s="930"/>
      <c r="I155" s="931"/>
      <c r="J155" s="931"/>
      <c r="K155" s="931"/>
      <c r="L155" s="941"/>
    </row>
    <row r="158" spans="1:20">
      <c r="A158" s="1062" t="s">
        <v>2755</v>
      </c>
      <c r="B158" s="1062"/>
      <c r="C158" s="1062"/>
      <c r="D158" s="1062"/>
      <c r="E158" s="1062"/>
      <c r="F158" s="1062"/>
      <c r="G158" s="1062"/>
      <c r="H158" s="1062"/>
      <c r="I158" s="1062"/>
      <c r="J158" s="1062"/>
      <c r="K158" s="1062"/>
      <c r="L158" s="1062"/>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2"/>
      <c r="L159" s="1062"/>
      <c r="M159" s="1062"/>
      <c r="N159" s="1062"/>
      <c r="O159" s="1062"/>
      <c r="P159" s="1062"/>
      <c r="Q159" s="1062"/>
      <c r="R159" s="1062"/>
      <c r="S159" s="1062"/>
      <c r="T159" s="1062"/>
    </row>
  </sheetData>
  <mergeCells count="21">
    <mergeCell ref="A123:A124"/>
    <mergeCell ref="A126:A154"/>
    <mergeCell ref="A158:T159"/>
    <mergeCell ref="A6:A33"/>
    <mergeCell ref="A35:A55"/>
    <mergeCell ref="A57:A96"/>
    <mergeCell ref="A98:A108"/>
    <mergeCell ref="A110:A115"/>
    <mergeCell ref="A117:A121"/>
    <mergeCell ref="L4:L5"/>
    <mergeCell ref="A4:A5"/>
    <mergeCell ref="B4:B5"/>
    <mergeCell ref="C4:C5"/>
    <mergeCell ref="D4:D5"/>
    <mergeCell ref="E4:E5"/>
    <mergeCell ref="F4:F5"/>
    <mergeCell ref="G4:G5"/>
    <mergeCell ref="H4:H5"/>
    <mergeCell ref="I4:I5"/>
    <mergeCell ref="J4:J5"/>
    <mergeCell ref="K4:K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17</v>
      </c>
      <c r="B1" s="145"/>
      <c r="C1" s="18"/>
    </row>
    <row r="2" spans="1:10" s="109" customFormat="1" ht="12.75" customHeight="1">
      <c r="A2" s="353" t="s">
        <v>929</v>
      </c>
      <c r="B2" s="146"/>
      <c r="C2" s="121"/>
    </row>
    <row r="3" spans="1:10" s="6" customFormat="1" ht="20.25">
      <c r="A3" s="219" t="s">
        <v>686</v>
      </c>
      <c r="B3"/>
      <c r="C3"/>
      <c r="D3" s="212"/>
      <c r="E3" s="212"/>
      <c r="F3" s="212"/>
      <c r="G3" s="212"/>
      <c r="H3"/>
      <c r="I3" s="212"/>
      <c r="J3"/>
    </row>
    <row r="4" spans="1:10">
      <c r="D4" s="212"/>
      <c r="E4" s="212"/>
      <c r="F4" s="212"/>
      <c r="G4" s="212"/>
      <c r="I4" s="212"/>
    </row>
    <row r="5" spans="1:10" ht="18">
      <c r="A5" s="220"/>
      <c r="D5" s="212"/>
      <c r="E5" s="212"/>
      <c r="F5" s="212"/>
      <c r="G5" s="212"/>
      <c r="I5" s="212"/>
    </row>
    <row r="6" spans="1:10" ht="18.75">
      <c r="A6" s="214"/>
      <c r="D6" s="212"/>
      <c r="E6" s="212"/>
      <c r="F6" s="212"/>
      <c r="G6" s="212"/>
      <c r="I6" s="212"/>
    </row>
    <row r="7" spans="1:10" ht="18.75">
      <c r="A7" s="214"/>
      <c r="D7" s="212"/>
      <c r="E7" s="212"/>
      <c r="F7" s="212"/>
      <c r="G7" s="212"/>
      <c r="I7" s="212"/>
    </row>
    <row r="8" spans="1:10" ht="72">
      <c r="C8" s="221"/>
      <c r="D8" s="222" t="s">
        <v>682</v>
      </c>
      <c r="E8" s="223" t="s">
        <v>683</v>
      </c>
      <c r="F8" s="224" t="s">
        <v>688</v>
      </c>
      <c r="G8" s="223" t="s">
        <v>3</v>
      </c>
      <c r="H8" s="223"/>
      <c r="I8" s="223" t="s">
        <v>684</v>
      </c>
    </row>
    <row r="9" spans="1:10" ht="25.5">
      <c r="A9" s="225" t="s">
        <v>689</v>
      </c>
      <c r="B9" s="226"/>
      <c r="C9" s="226"/>
      <c r="D9" s="227"/>
      <c r="E9" s="227"/>
      <c r="F9" s="227"/>
      <c r="G9" s="227"/>
      <c r="H9" s="228"/>
      <c r="I9" s="227"/>
    </row>
    <row r="10" spans="1:10" ht="20.25">
      <c r="D10" s="229" t="s">
        <v>152</v>
      </c>
      <c r="E10" s="215"/>
      <c r="F10" s="215"/>
      <c r="G10" s="215"/>
      <c r="H10" s="228"/>
      <c r="I10" s="215"/>
    </row>
    <row r="11" spans="1:10" ht="15">
      <c r="C11" s="221"/>
      <c r="D11" s="230" t="s">
        <v>690</v>
      </c>
      <c r="E11" s="230" t="s">
        <v>691</v>
      </c>
      <c r="F11" s="230" t="s">
        <v>700</v>
      </c>
      <c r="G11" s="231">
        <v>270</v>
      </c>
      <c r="H11" s="228"/>
      <c r="I11" s="231">
        <v>36000</v>
      </c>
    </row>
    <row r="12" spans="1:10" ht="15">
      <c r="C12" s="221"/>
      <c r="D12" s="230" t="s">
        <v>692</v>
      </c>
      <c r="E12" s="230" t="s">
        <v>693</v>
      </c>
      <c r="F12" s="230" t="s">
        <v>701</v>
      </c>
      <c r="G12" s="231">
        <v>270</v>
      </c>
      <c r="H12" s="228"/>
      <c r="I12" s="231">
        <v>42000</v>
      </c>
    </row>
    <row r="13" spans="1:10" ht="15">
      <c r="C13" s="221"/>
      <c r="D13" s="230" t="s">
        <v>692</v>
      </c>
      <c r="E13" s="230" t="s">
        <v>694</v>
      </c>
      <c r="F13" s="230" t="s">
        <v>702</v>
      </c>
      <c r="G13" s="231">
        <v>270</v>
      </c>
      <c r="H13" s="228"/>
      <c r="I13" s="231">
        <v>47500</v>
      </c>
    </row>
    <row r="14" spans="1:10" ht="15">
      <c r="C14" s="221"/>
      <c r="D14" s="230" t="s">
        <v>679</v>
      </c>
      <c r="E14" s="230" t="s">
        <v>695</v>
      </c>
      <c r="F14" s="230" t="s">
        <v>703</v>
      </c>
      <c r="G14" s="231">
        <v>270</v>
      </c>
      <c r="H14" s="228"/>
      <c r="I14" s="231">
        <v>52500</v>
      </c>
    </row>
    <row r="15" spans="1:10" ht="15.75">
      <c r="D15" s="216"/>
      <c r="E15" s="216"/>
      <c r="F15" s="218"/>
      <c r="G15" s="216"/>
      <c r="I15" s="216"/>
    </row>
    <row r="16" spans="1:10" ht="20.25">
      <c r="D16" s="229" t="s">
        <v>112</v>
      </c>
      <c r="E16" s="215"/>
      <c r="F16" s="215"/>
      <c r="G16" s="215"/>
      <c r="I16" s="215"/>
    </row>
    <row r="17" spans="3:9" ht="15">
      <c r="C17" s="221"/>
      <c r="D17" s="230" t="s">
        <v>690</v>
      </c>
      <c r="E17" s="230" t="s">
        <v>696</v>
      </c>
      <c r="F17" s="230" t="s">
        <v>704</v>
      </c>
      <c r="G17" s="231">
        <v>190</v>
      </c>
      <c r="H17" s="228"/>
      <c r="I17" s="231">
        <v>38300</v>
      </c>
    </row>
    <row r="18" spans="3:9" ht="15">
      <c r="C18" s="221"/>
      <c r="D18" s="230" t="s">
        <v>690</v>
      </c>
      <c r="E18" s="230" t="s">
        <v>697</v>
      </c>
      <c r="F18" s="230" t="s">
        <v>705</v>
      </c>
      <c r="G18" s="231">
        <v>190</v>
      </c>
      <c r="H18" s="228"/>
      <c r="I18" s="231">
        <v>41300</v>
      </c>
    </row>
    <row r="19" spans="3:9" ht="15">
      <c r="C19" s="221"/>
      <c r="D19" s="230" t="s">
        <v>692</v>
      </c>
      <c r="E19" s="230" t="s">
        <v>696</v>
      </c>
      <c r="F19" s="230">
        <v>149</v>
      </c>
      <c r="G19" s="231">
        <v>190</v>
      </c>
      <c r="H19" s="228"/>
      <c r="I19" s="231">
        <v>44300</v>
      </c>
    </row>
    <row r="20" spans="3:9" ht="15">
      <c r="C20" s="221"/>
      <c r="D20" s="230" t="s">
        <v>692</v>
      </c>
      <c r="E20" s="230" t="s">
        <v>697</v>
      </c>
      <c r="F20" s="230" t="s">
        <v>706</v>
      </c>
      <c r="G20" s="231">
        <v>190</v>
      </c>
      <c r="H20" s="228"/>
      <c r="I20" s="231">
        <v>47300</v>
      </c>
    </row>
    <row r="21" spans="3:9" ht="15">
      <c r="C21" s="221"/>
      <c r="D21" s="230" t="s">
        <v>692</v>
      </c>
      <c r="E21" s="230" t="s">
        <v>698</v>
      </c>
      <c r="F21" s="230" t="s">
        <v>707</v>
      </c>
      <c r="G21" s="231">
        <v>270</v>
      </c>
      <c r="H21" s="228"/>
      <c r="I21" s="231">
        <v>49745</v>
      </c>
    </row>
    <row r="22" spans="3:9" ht="15">
      <c r="C22" s="221"/>
      <c r="D22" s="230" t="s">
        <v>679</v>
      </c>
      <c r="E22" s="230" t="s">
        <v>696</v>
      </c>
      <c r="F22" s="230" t="s">
        <v>706</v>
      </c>
      <c r="G22" s="231">
        <v>190</v>
      </c>
      <c r="H22" s="228"/>
      <c r="I22" s="231">
        <v>49300</v>
      </c>
    </row>
    <row r="23" spans="3:9" ht="15">
      <c r="C23" s="221"/>
      <c r="D23" s="230" t="s">
        <v>679</v>
      </c>
      <c r="E23" s="230" t="s">
        <v>698</v>
      </c>
      <c r="F23" s="230" t="s">
        <v>707</v>
      </c>
      <c r="G23" s="231">
        <v>270</v>
      </c>
      <c r="H23" s="228"/>
      <c r="I23" s="231">
        <v>54745</v>
      </c>
    </row>
    <row r="24" spans="3:9" ht="15">
      <c r="C24" s="221"/>
      <c r="D24" s="230" t="s">
        <v>699</v>
      </c>
      <c r="E24" s="230" t="s">
        <v>698</v>
      </c>
      <c r="F24" s="230" t="s">
        <v>707</v>
      </c>
      <c r="G24" s="231">
        <v>270</v>
      </c>
      <c r="H24" s="228"/>
      <c r="I24" s="231">
        <v>60245</v>
      </c>
    </row>
    <row r="25" spans="3:9" ht="15.75">
      <c r="D25" s="216"/>
      <c r="E25" s="217"/>
      <c r="F25" s="218"/>
      <c r="G25" s="216"/>
      <c r="I25" s="216"/>
    </row>
    <row r="26" spans="3:9">
      <c r="D26" s="212"/>
      <c r="E26" s="212"/>
      <c r="F26" s="212"/>
      <c r="G26" s="212"/>
      <c r="I26" s="212"/>
    </row>
    <row r="27" spans="3:9">
      <c r="D27" s="212"/>
      <c r="E27" s="212"/>
      <c r="F27" s="212"/>
      <c r="G27" s="212"/>
      <c r="I27" s="212"/>
    </row>
    <row r="28" spans="3:9">
      <c r="D28" s="212"/>
      <c r="E28" s="212"/>
      <c r="F28" s="212"/>
      <c r="G28" s="212"/>
      <c r="I28" s="212"/>
    </row>
    <row r="29" spans="3:9">
      <c r="D29" s="212"/>
      <c r="E29" s="212"/>
      <c r="F29" s="212"/>
      <c r="G29" s="212"/>
      <c r="I29" s="212"/>
    </row>
    <row r="30" spans="3:9">
      <c r="D30" s="212"/>
      <c r="E30" s="212"/>
      <c r="F30" s="212"/>
      <c r="G30" s="212"/>
      <c r="I30" s="212"/>
    </row>
    <row r="31" spans="3:9">
      <c r="D31" s="212"/>
      <c r="E31" s="212"/>
      <c r="F31" s="212"/>
      <c r="G31" s="212"/>
      <c r="I31" s="212"/>
    </row>
    <row r="32" spans="3:9">
      <c r="D32" s="212"/>
      <c r="E32" s="212"/>
      <c r="F32" s="212"/>
      <c r="G32" s="212"/>
      <c r="I32" s="212"/>
    </row>
    <row r="33" spans="4:9">
      <c r="D33" s="212"/>
      <c r="E33" s="212"/>
      <c r="F33" s="212"/>
      <c r="G33" s="212"/>
      <c r="I33" s="212"/>
    </row>
    <row r="34" spans="4:9">
      <c r="D34" s="212"/>
      <c r="E34" s="212"/>
      <c r="F34" s="212"/>
      <c r="G34" s="212"/>
      <c r="I34" s="212"/>
    </row>
    <row r="35" spans="4:9">
      <c r="D35" s="212"/>
      <c r="E35" s="212"/>
      <c r="F35" s="212"/>
      <c r="G35" s="212"/>
      <c r="I35" s="212"/>
    </row>
    <row r="36" spans="4:9">
      <c r="D36" s="212"/>
      <c r="E36" s="212"/>
      <c r="F36" s="212"/>
      <c r="G36" s="212"/>
      <c r="I36" s="212"/>
    </row>
    <row r="37" spans="4:9">
      <c r="D37" s="212"/>
      <c r="E37" s="212"/>
      <c r="F37" s="212"/>
      <c r="G37" s="212"/>
      <c r="I37" s="212"/>
    </row>
    <row r="38" spans="4:9">
      <c r="D38" s="212"/>
      <c r="E38" s="212"/>
      <c r="F38" s="212"/>
      <c r="G38" s="212"/>
      <c r="I38" s="212"/>
    </row>
    <row r="39" spans="4:9">
      <c r="D39" s="212"/>
      <c r="E39" s="212"/>
      <c r="F39" s="212"/>
      <c r="G39" s="212"/>
      <c r="I39" s="212"/>
    </row>
    <row r="40" spans="4:9">
      <c r="D40" s="212"/>
      <c r="E40" s="212"/>
      <c r="F40" s="212"/>
      <c r="G40" s="212"/>
      <c r="I40" s="212"/>
    </row>
    <row r="41" spans="4:9">
      <c r="D41" s="212"/>
      <c r="E41" s="212"/>
      <c r="F41" s="212"/>
      <c r="G41" s="212"/>
      <c r="I41" s="212"/>
    </row>
    <row r="42" spans="4:9">
      <c r="D42" s="212"/>
      <c r="E42" s="212"/>
      <c r="F42" s="212"/>
      <c r="G42" s="212"/>
      <c r="I42" s="212"/>
    </row>
    <row r="43" spans="4:9">
      <c r="D43" s="212"/>
      <c r="E43" s="212"/>
      <c r="F43" s="212"/>
      <c r="G43" s="212"/>
      <c r="I43" s="212"/>
    </row>
    <row r="44" spans="4:9">
      <c r="D44" s="212"/>
      <c r="E44" s="212"/>
      <c r="F44" s="212"/>
      <c r="G44" s="212"/>
      <c r="I44" s="212"/>
    </row>
    <row r="45" spans="4:9">
      <c r="D45" s="212"/>
      <c r="E45" s="212"/>
      <c r="F45" s="212"/>
      <c r="G45" s="212"/>
      <c r="I45" s="212"/>
    </row>
    <row r="46" spans="4:9">
      <c r="D46" s="212"/>
      <c r="E46" s="212"/>
      <c r="F46" s="212"/>
      <c r="G46" s="212"/>
      <c r="I46" s="212"/>
    </row>
    <row r="47" spans="4:9">
      <c r="D47" s="212"/>
      <c r="E47" s="212"/>
      <c r="F47" s="212"/>
      <c r="G47" s="212"/>
      <c r="I47" s="21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73" customWidth="1"/>
    <col min="2" max="2" width="13.85546875" style="173" customWidth="1"/>
    <col min="3" max="3" width="16.140625" style="535" customWidth="1"/>
    <col min="4" max="4" width="9.140625" style="172"/>
    <col min="5" max="16384" width="9.140625" style="161"/>
  </cols>
  <sheetData>
    <row r="1" spans="1:4" s="6" customFormat="1" ht="12.75" customHeight="1">
      <c r="A1" s="16" t="s">
        <v>17</v>
      </c>
      <c r="B1" s="16"/>
      <c r="C1" s="532"/>
      <c r="D1" s="18"/>
    </row>
    <row r="2" spans="1:4" s="109" customFormat="1" ht="12.75" customHeight="1">
      <c r="A2" s="353" t="s">
        <v>929</v>
      </c>
      <c r="B2" s="353"/>
      <c r="C2" s="533"/>
      <c r="D2" s="121"/>
    </row>
    <row r="3" spans="1:4">
      <c r="A3" s="162"/>
      <c r="B3" s="162"/>
      <c r="C3" s="534"/>
      <c r="D3" s="161"/>
    </row>
    <row r="4" spans="1:4" ht="12.75" customHeight="1">
      <c r="A4" s="331"/>
      <c r="B4" s="331"/>
    </row>
    <row r="5" spans="1:4">
      <c r="A5" s="163" t="s">
        <v>10</v>
      </c>
      <c r="B5" s="163"/>
      <c r="C5" s="536" t="s">
        <v>87</v>
      </c>
      <c r="D5" s="161"/>
    </row>
    <row r="6" spans="1:4" ht="12.75" customHeight="1">
      <c r="A6" s="537" t="s">
        <v>1476</v>
      </c>
      <c r="B6" s="537"/>
      <c r="C6" s="534"/>
    </row>
    <row r="7" spans="1:4" ht="12.75" customHeight="1">
      <c r="A7" s="161" t="s">
        <v>1477</v>
      </c>
      <c r="B7" s="173" t="s">
        <v>1478</v>
      </c>
      <c r="C7" s="534">
        <v>14478.36</v>
      </c>
    </row>
    <row r="8" spans="1:4" ht="12.75" customHeight="1">
      <c r="A8" s="161" t="s">
        <v>1477</v>
      </c>
      <c r="B8" s="173" t="s">
        <v>281</v>
      </c>
      <c r="C8" s="534">
        <v>15240.76</v>
      </c>
    </row>
    <row r="9" spans="1:4" ht="12.75" customHeight="1">
      <c r="A9" s="161" t="s">
        <v>1479</v>
      </c>
      <c r="B9" s="173" t="s">
        <v>1480</v>
      </c>
      <c r="C9" s="534">
        <v>16003.14</v>
      </c>
    </row>
    <row r="10" spans="1:4" ht="12.75" customHeight="1">
      <c r="C10" s="534"/>
    </row>
    <row r="11" spans="1:4" ht="12.75" customHeight="1">
      <c r="A11" s="537" t="s">
        <v>1481</v>
      </c>
      <c r="B11" s="537"/>
    </row>
    <row r="12" spans="1:4" ht="12.75" customHeight="1">
      <c r="A12" s="173" t="s">
        <v>1482</v>
      </c>
      <c r="B12" s="173" t="s">
        <v>1475</v>
      </c>
      <c r="C12" s="534">
        <v>22395</v>
      </c>
    </row>
    <row r="13" spans="1:4" ht="12.75" customHeight="1">
      <c r="A13" s="173" t="s">
        <v>1483</v>
      </c>
      <c r="B13" s="173" t="s">
        <v>1484</v>
      </c>
      <c r="C13" s="534">
        <v>23295</v>
      </c>
    </row>
    <row r="14" spans="1:4" ht="12.75" customHeight="1">
      <c r="A14" s="173" t="s">
        <v>1485</v>
      </c>
      <c r="B14" s="173" t="s">
        <v>1484</v>
      </c>
      <c r="C14" s="534">
        <v>25795</v>
      </c>
    </row>
    <row r="15" spans="1:4" ht="12.75" customHeight="1">
      <c r="A15" s="173" t="s">
        <v>1482</v>
      </c>
      <c r="B15" s="173" t="s">
        <v>189</v>
      </c>
      <c r="C15" s="534">
        <v>25095</v>
      </c>
    </row>
    <row r="16" spans="1:4" ht="12.75" customHeight="1">
      <c r="A16" s="173" t="s">
        <v>1485</v>
      </c>
      <c r="B16" s="173" t="s">
        <v>189</v>
      </c>
      <c r="C16" s="534">
        <v>27595</v>
      </c>
    </row>
    <row r="17" spans="1:3" ht="12.75" customHeight="1">
      <c r="A17" s="173" t="s">
        <v>1482</v>
      </c>
      <c r="B17" s="173" t="s">
        <v>281</v>
      </c>
      <c r="C17" s="534">
        <v>25595</v>
      </c>
    </row>
    <row r="18" spans="1:3" ht="12.75" customHeight="1">
      <c r="A18" s="173" t="s">
        <v>1485</v>
      </c>
      <c r="B18" s="173" t="s">
        <v>281</v>
      </c>
      <c r="C18" s="53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23" customWidth="1"/>
    <col min="2" max="8" width="14" style="265" customWidth="1"/>
    <col min="9" max="9" width="32.7109375" style="265" customWidth="1"/>
    <col min="10" max="16384" width="9.140625" style="12"/>
  </cols>
  <sheetData>
    <row r="1" spans="1:9" s="6" customFormat="1" ht="12.75" customHeight="1">
      <c r="A1" s="16" t="s">
        <v>17</v>
      </c>
      <c r="B1" s="145"/>
      <c r="C1" s="18"/>
    </row>
    <row r="2" spans="1:9" s="109" customFormat="1" ht="12.75" customHeight="1" thickBot="1">
      <c r="A2" s="353" t="s">
        <v>929</v>
      </c>
      <c r="B2" s="146"/>
      <c r="C2" s="121"/>
      <c r="I2" s="509"/>
    </row>
    <row r="3" spans="1:9" ht="31.5">
      <c r="A3" s="258" t="s">
        <v>10</v>
      </c>
      <c r="B3" s="259" t="s">
        <v>715</v>
      </c>
      <c r="C3" s="259" t="s">
        <v>140</v>
      </c>
      <c r="D3" s="259" t="s">
        <v>716</v>
      </c>
      <c r="E3" s="259" t="s">
        <v>717</v>
      </c>
      <c r="F3" s="259" t="s">
        <v>805</v>
      </c>
      <c r="G3" s="259" t="s">
        <v>2</v>
      </c>
      <c r="H3" s="259" t="s">
        <v>3</v>
      </c>
      <c r="I3" s="260" t="s">
        <v>718</v>
      </c>
    </row>
    <row r="4" spans="1:9" ht="15.75">
      <c r="A4" s="261"/>
      <c r="B4" s="262"/>
      <c r="C4" s="262"/>
      <c r="D4" s="262"/>
      <c r="E4" s="262"/>
      <c r="F4" s="262"/>
      <c r="G4" s="262"/>
      <c r="H4" s="262"/>
      <c r="I4" s="263"/>
    </row>
    <row r="5" spans="1:9" ht="15.75">
      <c r="A5" s="264" t="s">
        <v>719</v>
      </c>
      <c r="I5" s="266"/>
    </row>
    <row r="6" spans="1:9" ht="15.75">
      <c r="A6" s="264"/>
      <c r="I6" s="266"/>
    </row>
    <row r="7" spans="1:9" ht="15.75">
      <c r="A7" s="267" t="s">
        <v>720</v>
      </c>
      <c r="B7" s="265" t="s">
        <v>721</v>
      </c>
      <c r="C7" s="268" t="s">
        <v>152</v>
      </c>
      <c r="D7" s="268" t="s">
        <v>92</v>
      </c>
      <c r="E7" s="265">
        <v>102</v>
      </c>
      <c r="F7" s="265">
        <v>116</v>
      </c>
      <c r="G7" s="268" t="s">
        <v>7</v>
      </c>
      <c r="H7" s="268">
        <v>200</v>
      </c>
      <c r="I7" s="269">
        <v>17990</v>
      </c>
    </row>
    <row r="8" spans="1:9" ht="15.75">
      <c r="A8" s="267" t="s">
        <v>722</v>
      </c>
      <c r="B8" s="265" t="s">
        <v>721</v>
      </c>
      <c r="C8" s="268" t="s">
        <v>152</v>
      </c>
      <c r="D8" s="268" t="s">
        <v>580</v>
      </c>
      <c r="E8" s="265">
        <v>102</v>
      </c>
      <c r="F8" s="265">
        <v>106</v>
      </c>
      <c r="G8" s="268" t="s">
        <v>5</v>
      </c>
      <c r="H8" s="268">
        <v>190</v>
      </c>
      <c r="I8" s="269">
        <v>19490</v>
      </c>
    </row>
    <row r="9" spans="1:9" ht="15.75">
      <c r="A9" s="267" t="s">
        <v>723</v>
      </c>
      <c r="B9" s="265" t="s">
        <v>721</v>
      </c>
      <c r="C9" s="268" t="s">
        <v>152</v>
      </c>
      <c r="D9" s="268" t="s">
        <v>92</v>
      </c>
      <c r="E9" s="265">
        <v>102</v>
      </c>
      <c r="F9" s="265">
        <v>116</v>
      </c>
      <c r="G9" s="268" t="s">
        <v>7</v>
      </c>
      <c r="H9" s="268">
        <v>200</v>
      </c>
      <c r="I9" s="269">
        <v>19940</v>
      </c>
    </row>
    <row r="10" spans="1:9" ht="15.75">
      <c r="A10" s="267" t="s">
        <v>724</v>
      </c>
      <c r="B10" s="265" t="s">
        <v>721</v>
      </c>
      <c r="C10" s="268" t="s">
        <v>152</v>
      </c>
      <c r="D10" s="268" t="s">
        <v>580</v>
      </c>
      <c r="E10" s="265">
        <v>102</v>
      </c>
      <c r="F10" s="265">
        <v>111</v>
      </c>
      <c r="G10" s="268" t="s">
        <v>7</v>
      </c>
      <c r="H10" s="268">
        <v>200</v>
      </c>
      <c r="I10" s="269">
        <v>21440</v>
      </c>
    </row>
    <row r="11" spans="1:9" ht="15.75">
      <c r="A11" s="267" t="s">
        <v>725</v>
      </c>
      <c r="B11" s="265" t="s">
        <v>721</v>
      </c>
      <c r="C11" s="268" t="s">
        <v>152</v>
      </c>
      <c r="D11" s="268" t="s">
        <v>92</v>
      </c>
      <c r="E11" s="265">
        <v>102</v>
      </c>
      <c r="F11" s="265">
        <v>120</v>
      </c>
      <c r="G11" s="268" t="s">
        <v>7</v>
      </c>
      <c r="H11" s="268">
        <v>200</v>
      </c>
      <c r="I11" s="269">
        <v>21445</v>
      </c>
    </row>
    <row r="12" spans="1:9" ht="15.75">
      <c r="A12" s="267" t="s">
        <v>726</v>
      </c>
      <c r="B12" s="265" t="s">
        <v>721</v>
      </c>
      <c r="C12" s="268" t="s">
        <v>152</v>
      </c>
      <c r="D12" s="268" t="s">
        <v>580</v>
      </c>
      <c r="E12" s="265">
        <v>102</v>
      </c>
      <c r="F12" s="265">
        <v>114</v>
      </c>
      <c r="G12" s="268" t="s">
        <v>7</v>
      </c>
      <c r="H12" s="268">
        <v>200</v>
      </c>
      <c r="I12" s="269">
        <v>22945</v>
      </c>
    </row>
    <row r="13" spans="1:9" ht="15.75">
      <c r="A13" s="270" t="s">
        <v>727</v>
      </c>
      <c r="B13" s="271" t="s">
        <v>721</v>
      </c>
      <c r="C13" s="272" t="s">
        <v>152</v>
      </c>
      <c r="D13" s="272" t="s">
        <v>92</v>
      </c>
      <c r="E13" s="271">
        <v>130</v>
      </c>
      <c r="F13" s="271">
        <v>133</v>
      </c>
      <c r="G13" s="272" t="s">
        <v>6</v>
      </c>
      <c r="H13" s="272">
        <v>280</v>
      </c>
      <c r="I13" s="273">
        <v>22725</v>
      </c>
    </row>
    <row r="14" spans="1:9" ht="15.75">
      <c r="A14" s="270" t="s">
        <v>728</v>
      </c>
      <c r="B14" s="271" t="s">
        <v>721</v>
      </c>
      <c r="C14" s="272" t="s">
        <v>152</v>
      </c>
      <c r="D14" s="272" t="s">
        <v>580</v>
      </c>
      <c r="E14" s="271">
        <v>130</v>
      </c>
      <c r="F14" s="271">
        <v>124</v>
      </c>
      <c r="G14" s="272" t="s">
        <v>8</v>
      </c>
      <c r="H14" s="272">
        <v>270</v>
      </c>
      <c r="I14" s="273">
        <v>24225</v>
      </c>
    </row>
    <row r="15" spans="1:9" ht="15.75">
      <c r="A15" s="270"/>
      <c r="B15" s="271"/>
      <c r="C15" s="272"/>
      <c r="D15" s="272"/>
      <c r="E15" s="271"/>
      <c r="F15" s="271"/>
      <c r="G15" s="272"/>
      <c r="H15" s="272"/>
      <c r="I15" s="273"/>
    </row>
    <row r="16" spans="1:9" ht="15.75">
      <c r="A16" s="274"/>
      <c r="B16" s="275"/>
      <c r="C16" s="275"/>
      <c r="D16" s="275"/>
      <c r="E16" s="275"/>
      <c r="F16" s="275"/>
      <c r="G16" s="275"/>
      <c r="H16" s="275"/>
      <c r="I16" s="276"/>
    </row>
    <row r="17" spans="1:9">
      <c r="A17" s="277"/>
      <c r="B17" s="262"/>
      <c r="C17" s="262"/>
      <c r="D17" s="262"/>
      <c r="E17" s="262"/>
      <c r="F17" s="262"/>
      <c r="G17" s="262"/>
      <c r="H17" s="262"/>
      <c r="I17" s="263"/>
    </row>
    <row r="18" spans="1:9" ht="15.75">
      <c r="A18" s="264" t="s">
        <v>729</v>
      </c>
      <c r="I18" s="266"/>
    </row>
    <row r="19" spans="1:9">
      <c r="A19" s="267"/>
      <c r="I19" s="266"/>
    </row>
    <row r="20" spans="1:9" ht="15.75">
      <c r="A20" s="267" t="s">
        <v>730</v>
      </c>
      <c r="B20" s="265" t="s">
        <v>721</v>
      </c>
      <c r="C20" s="265" t="s">
        <v>152</v>
      </c>
      <c r="D20" s="268" t="s">
        <v>92</v>
      </c>
      <c r="E20" s="265">
        <v>129</v>
      </c>
      <c r="F20" s="265">
        <v>110</v>
      </c>
      <c r="G20" s="265" t="s">
        <v>5</v>
      </c>
      <c r="H20" s="268">
        <v>190</v>
      </c>
      <c r="I20" s="269">
        <v>24250</v>
      </c>
    </row>
    <row r="21" spans="1:9" ht="15.75">
      <c r="A21" s="267" t="s">
        <v>731</v>
      </c>
      <c r="B21" s="265" t="s">
        <v>721</v>
      </c>
      <c r="C21" s="265" t="s">
        <v>152</v>
      </c>
      <c r="D21" s="268" t="s">
        <v>92</v>
      </c>
      <c r="E21" s="265">
        <v>129</v>
      </c>
      <c r="F21" s="265">
        <v>110</v>
      </c>
      <c r="G21" s="265" t="s">
        <v>5</v>
      </c>
      <c r="H21" s="268">
        <v>190</v>
      </c>
      <c r="I21" s="269">
        <v>26750</v>
      </c>
    </row>
    <row r="22" spans="1:9" ht="15.75">
      <c r="A22" s="267" t="s">
        <v>732</v>
      </c>
      <c r="B22" s="265" t="s">
        <v>721</v>
      </c>
      <c r="C22" s="265" t="s">
        <v>152</v>
      </c>
      <c r="D22" s="268" t="s">
        <v>92</v>
      </c>
      <c r="E22" s="265">
        <v>129</v>
      </c>
      <c r="F22" s="265">
        <v>110</v>
      </c>
      <c r="G22" s="265" t="s">
        <v>5</v>
      </c>
      <c r="H22" s="278">
        <v>190</v>
      </c>
      <c r="I22" s="269">
        <v>30650</v>
      </c>
    </row>
    <row r="23" spans="1:9" ht="15.75">
      <c r="A23" s="267" t="s">
        <v>733</v>
      </c>
      <c r="B23" s="265" t="s">
        <v>721</v>
      </c>
      <c r="C23" s="265" t="s">
        <v>152</v>
      </c>
      <c r="D23" s="268" t="s">
        <v>92</v>
      </c>
      <c r="E23" s="265">
        <v>129</v>
      </c>
      <c r="F23" s="265">
        <v>110</v>
      </c>
      <c r="G23" s="265" t="s">
        <v>5</v>
      </c>
      <c r="H23" s="278">
        <v>190</v>
      </c>
      <c r="I23" s="269">
        <v>32150</v>
      </c>
    </row>
    <row r="24" spans="1:9" ht="15.75">
      <c r="A24" s="267" t="s">
        <v>734</v>
      </c>
      <c r="B24" s="265" t="s">
        <v>721</v>
      </c>
      <c r="C24" s="265" t="s">
        <v>152</v>
      </c>
      <c r="D24" s="268" t="s">
        <v>580</v>
      </c>
      <c r="E24" s="265">
        <v>129</v>
      </c>
      <c r="F24" s="265">
        <v>107</v>
      </c>
      <c r="G24" s="265" t="s">
        <v>5</v>
      </c>
      <c r="H24" s="278">
        <v>190</v>
      </c>
      <c r="I24" s="269">
        <v>25850</v>
      </c>
    </row>
    <row r="25" spans="1:9" ht="15.75">
      <c r="A25" s="267" t="s">
        <v>735</v>
      </c>
      <c r="B25" s="265" t="s">
        <v>721</v>
      </c>
      <c r="C25" s="265" t="s">
        <v>152</v>
      </c>
      <c r="D25" s="268" t="s">
        <v>580</v>
      </c>
      <c r="E25" s="265">
        <v>129</v>
      </c>
      <c r="F25" s="265">
        <v>107</v>
      </c>
      <c r="G25" s="265" t="s">
        <v>5</v>
      </c>
      <c r="H25" s="278">
        <v>190</v>
      </c>
      <c r="I25" s="269">
        <v>28350</v>
      </c>
    </row>
    <row r="26" spans="1:9" ht="15.75">
      <c r="A26" s="267" t="s">
        <v>736</v>
      </c>
      <c r="B26" s="265" t="s">
        <v>721</v>
      </c>
      <c r="C26" s="265" t="s">
        <v>152</v>
      </c>
      <c r="D26" s="268" t="s">
        <v>580</v>
      </c>
      <c r="E26" s="265">
        <v>129</v>
      </c>
      <c r="F26" s="265">
        <v>107</v>
      </c>
      <c r="G26" s="265" t="s">
        <v>5</v>
      </c>
      <c r="H26" s="278">
        <v>190</v>
      </c>
      <c r="I26" s="269">
        <v>32250</v>
      </c>
    </row>
    <row r="27" spans="1:9" ht="15.75">
      <c r="A27" s="267" t="s">
        <v>737</v>
      </c>
      <c r="B27" s="265" t="s">
        <v>721</v>
      </c>
      <c r="C27" s="265" t="s">
        <v>152</v>
      </c>
      <c r="D27" s="268" t="s">
        <v>580</v>
      </c>
      <c r="E27" s="265">
        <v>129</v>
      </c>
      <c r="F27" s="265">
        <v>107</v>
      </c>
      <c r="G27" s="265" t="s">
        <v>5</v>
      </c>
      <c r="H27" s="278">
        <v>190</v>
      </c>
      <c r="I27" s="269">
        <v>33750</v>
      </c>
    </row>
    <row r="28" spans="1:9" ht="15.75">
      <c r="A28" s="264" t="s">
        <v>738</v>
      </c>
      <c r="D28" s="268"/>
      <c r="H28" s="278"/>
      <c r="I28" s="269"/>
    </row>
    <row r="29" spans="1:9" ht="15.75">
      <c r="A29" s="267" t="s">
        <v>739</v>
      </c>
      <c r="B29" s="265" t="s">
        <v>721</v>
      </c>
      <c r="C29" s="265" t="s">
        <v>152</v>
      </c>
      <c r="D29" s="268" t="s">
        <v>92</v>
      </c>
      <c r="E29" s="265">
        <v>182</v>
      </c>
      <c r="F29" s="265">
        <v>128</v>
      </c>
      <c r="G29" s="265" t="s">
        <v>8</v>
      </c>
      <c r="H29" s="278">
        <v>270</v>
      </c>
      <c r="I29" s="269">
        <v>29050</v>
      </c>
    </row>
    <row r="30" spans="1:9" ht="15.75">
      <c r="A30" s="267" t="s">
        <v>740</v>
      </c>
      <c r="B30" s="265" t="s">
        <v>721</v>
      </c>
      <c r="C30" s="265" t="s">
        <v>152</v>
      </c>
      <c r="D30" s="268" t="s">
        <v>92</v>
      </c>
      <c r="E30" s="265">
        <v>182</v>
      </c>
      <c r="F30" s="265">
        <v>128</v>
      </c>
      <c r="G30" s="265" t="s">
        <v>8</v>
      </c>
      <c r="H30" s="278">
        <v>270</v>
      </c>
      <c r="I30" s="269">
        <v>31250</v>
      </c>
    </row>
    <row r="31" spans="1:9" ht="15.75">
      <c r="A31" s="267" t="s">
        <v>741</v>
      </c>
      <c r="B31" s="265" t="s">
        <v>721</v>
      </c>
      <c r="C31" s="265" t="s">
        <v>152</v>
      </c>
      <c r="D31" s="268" t="s">
        <v>92</v>
      </c>
      <c r="E31" s="265">
        <v>182</v>
      </c>
      <c r="F31" s="265">
        <v>128</v>
      </c>
      <c r="G31" s="265" t="s">
        <v>8</v>
      </c>
      <c r="H31" s="268">
        <v>270</v>
      </c>
      <c r="I31" s="269">
        <v>33050</v>
      </c>
    </row>
    <row r="32" spans="1:9" ht="15.75">
      <c r="A32" s="267" t="s">
        <v>742</v>
      </c>
      <c r="B32" s="265" t="s">
        <v>721</v>
      </c>
      <c r="C32" s="265" t="s">
        <v>152</v>
      </c>
      <c r="D32" s="268" t="s">
        <v>580</v>
      </c>
      <c r="E32" s="265">
        <v>182</v>
      </c>
      <c r="F32" s="265">
        <v>137</v>
      </c>
      <c r="G32" s="265" t="s">
        <v>6</v>
      </c>
      <c r="H32" s="278">
        <v>280</v>
      </c>
      <c r="I32" s="269">
        <v>30650</v>
      </c>
    </row>
    <row r="33" spans="1:9" ht="15.75">
      <c r="A33" s="267" t="s">
        <v>743</v>
      </c>
      <c r="B33" s="265" t="s">
        <v>721</v>
      </c>
      <c r="C33" s="265" t="s">
        <v>152</v>
      </c>
      <c r="D33" s="268" t="s">
        <v>580</v>
      </c>
      <c r="E33" s="265">
        <v>182</v>
      </c>
      <c r="F33" s="265">
        <v>137</v>
      </c>
      <c r="G33" s="265" t="s">
        <v>6</v>
      </c>
      <c r="H33" s="278">
        <v>280</v>
      </c>
      <c r="I33" s="269">
        <v>32850</v>
      </c>
    </row>
    <row r="34" spans="1:9" ht="15.75">
      <c r="A34" s="267" t="s">
        <v>744</v>
      </c>
      <c r="B34" s="265" t="s">
        <v>721</v>
      </c>
      <c r="C34" s="265" t="s">
        <v>152</v>
      </c>
      <c r="D34" s="268" t="s">
        <v>580</v>
      </c>
      <c r="E34" s="265">
        <v>182</v>
      </c>
      <c r="F34" s="265">
        <v>137</v>
      </c>
      <c r="G34" s="265" t="s">
        <v>6</v>
      </c>
      <c r="H34" s="278">
        <v>280</v>
      </c>
      <c r="I34" s="269">
        <v>34650</v>
      </c>
    </row>
    <row r="35" spans="1:9" ht="15.75">
      <c r="A35" s="270"/>
      <c r="B35" s="271"/>
      <c r="C35" s="272"/>
      <c r="D35" s="272"/>
      <c r="E35" s="271"/>
      <c r="F35" s="271"/>
      <c r="G35" s="272"/>
      <c r="H35" s="272"/>
      <c r="I35" s="273"/>
    </row>
    <row r="36" spans="1:9" ht="15.75">
      <c r="A36" s="274"/>
      <c r="B36" s="275"/>
      <c r="C36" s="275"/>
      <c r="D36" s="275"/>
      <c r="E36" s="275"/>
      <c r="F36" s="275"/>
      <c r="G36" s="275"/>
      <c r="H36" s="275"/>
      <c r="I36" s="279"/>
    </row>
    <row r="37" spans="1:9">
      <c r="A37" s="277"/>
      <c r="B37" s="262"/>
      <c r="C37" s="262"/>
      <c r="D37" s="262"/>
      <c r="E37" s="262"/>
      <c r="F37" s="262"/>
      <c r="G37" s="262"/>
      <c r="H37" s="262"/>
      <c r="I37" s="263"/>
    </row>
    <row r="38" spans="1:9" ht="15.75">
      <c r="A38" s="264" t="s">
        <v>745</v>
      </c>
      <c r="I38" s="266"/>
    </row>
    <row r="39" spans="1:9">
      <c r="A39" s="267"/>
      <c r="I39" s="266"/>
    </row>
    <row r="40" spans="1:9" ht="15.75">
      <c r="A40" s="267" t="s">
        <v>746</v>
      </c>
      <c r="B40" s="265" t="s">
        <v>721</v>
      </c>
      <c r="C40" s="265" t="s">
        <v>112</v>
      </c>
      <c r="D40" s="268" t="s">
        <v>92</v>
      </c>
      <c r="E40" s="265">
        <v>120</v>
      </c>
      <c r="F40" s="265">
        <v>93</v>
      </c>
      <c r="G40" s="265" t="s">
        <v>4</v>
      </c>
      <c r="H40" s="268">
        <v>180</v>
      </c>
      <c r="I40" s="269">
        <v>25865</v>
      </c>
    </row>
    <row r="41" spans="1:9" ht="15.75">
      <c r="A41" s="267" t="s">
        <v>747</v>
      </c>
      <c r="B41" s="265" t="s">
        <v>721</v>
      </c>
      <c r="C41" s="265" t="s">
        <v>112</v>
      </c>
      <c r="D41" s="268" t="s">
        <v>92</v>
      </c>
      <c r="E41" s="265">
        <v>120</v>
      </c>
      <c r="F41" s="265">
        <v>93</v>
      </c>
      <c r="G41" s="265" t="s">
        <v>4</v>
      </c>
      <c r="H41" s="268">
        <v>180</v>
      </c>
      <c r="I41" s="269">
        <v>28295</v>
      </c>
    </row>
    <row r="42" spans="1:9" ht="15.75">
      <c r="A42" s="267" t="s">
        <v>748</v>
      </c>
      <c r="B42" s="265" t="s">
        <v>721</v>
      </c>
      <c r="C42" s="265" t="s">
        <v>112</v>
      </c>
      <c r="D42" s="268" t="s">
        <v>92</v>
      </c>
      <c r="E42" s="265">
        <v>120</v>
      </c>
      <c r="F42" s="265">
        <v>93</v>
      </c>
      <c r="G42" s="265" t="s">
        <v>4</v>
      </c>
      <c r="H42" s="278">
        <v>180</v>
      </c>
      <c r="I42" s="269">
        <v>32345</v>
      </c>
    </row>
    <row r="43" spans="1:9" ht="15.75">
      <c r="A43" s="267" t="s">
        <v>806</v>
      </c>
      <c r="B43" s="265" t="s">
        <v>721</v>
      </c>
      <c r="C43" s="265" t="s">
        <v>112</v>
      </c>
      <c r="D43" s="268" t="s">
        <v>92</v>
      </c>
      <c r="E43" s="265">
        <v>120</v>
      </c>
      <c r="F43" s="265">
        <v>93</v>
      </c>
      <c r="G43" s="265" t="s">
        <v>4</v>
      </c>
      <c r="H43" s="278">
        <v>180</v>
      </c>
      <c r="I43" s="269">
        <v>33860</v>
      </c>
    </row>
    <row r="44" spans="1:9" ht="15.75">
      <c r="A44" s="280" t="s">
        <v>749</v>
      </c>
      <c r="B44" s="281" t="s">
        <v>721</v>
      </c>
      <c r="C44" s="281" t="s">
        <v>112</v>
      </c>
      <c r="D44" s="282" t="s">
        <v>580</v>
      </c>
      <c r="E44" s="281">
        <v>120</v>
      </c>
      <c r="F44" s="281">
        <v>109</v>
      </c>
      <c r="G44" s="281" t="s">
        <v>5</v>
      </c>
      <c r="H44" s="283">
        <v>190</v>
      </c>
      <c r="I44" s="284">
        <v>27895</v>
      </c>
    </row>
    <row r="45" spans="1:9" ht="15.75">
      <c r="A45" s="280" t="s">
        <v>750</v>
      </c>
      <c r="B45" s="281" t="s">
        <v>721</v>
      </c>
      <c r="C45" s="281" t="s">
        <v>112</v>
      </c>
      <c r="D45" s="282" t="s">
        <v>751</v>
      </c>
      <c r="E45" s="281">
        <v>120</v>
      </c>
      <c r="F45" s="281">
        <v>109</v>
      </c>
      <c r="G45" s="281" t="s">
        <v>5</v>
      </c>
      <c r="H45" s="283">
        <v>190</v>
      </c>
      <c r="I45" s="284">
        <v>30325</v>
      </c>
    </row>
    <row r="46" spans="1:9" ht="15.75">
      <c r="A46" s="280" t="s">
        <v>752</v>
      </c>
      <c r="B46" s="281" t="s">
        <v>721</v>
      </c>
      <c r="C46" s="281" t="s">
        <v>112</v>
      </c>
      <c r="D46" s="282" t="s">
        <v>580</v>
      </c>
      <c r="E46" s="281">
        <v>120</v>
      </c>
      <c r="F46" s="281">
        <v>109</v>
      </c>
      <c r="G46" s="281" t="s">
        <v>5</v>
      </c>
      <c r="H46" s="283">
        <v>190</v>
      </c>
      <c r="I46" s="284">
        <v>34370</v>
      </c>
    </row>
    <row r="47" spans="1:9" ht="15.75">
      <c r="A47" s="285"/>
      <c r="B47" s="286"/>
      <c r="C47" s="286"/>
      <c r="D47" s="286"/>
      <c r="E47" s="286"/>
      <c r="F47" s="286"/>
      <c r="G47" s="286"/>
      <c r="H47" s="286"/>
      <c r="I47" s="287"/>
    </row>
    <row r="48" spans="1:9" ht="15.75">
      <c r="A48" s="288" t="s">
        <v>753</v>
      </c>
      <c r="B48" s="289"/>
      <c r="C48" s="289"/>
      <c r="D48" s="289"/>
      <c r="E48" s="289"/>
      <c r="F48" s="289"/>
      <c r="G48" s="289"/>
      <c r="H48" s="289"/>
      <c r="I48" s="290"/>
    </row>
    <row r="49" spans="1:9" ht="15.75">
      <c r="A49" s="267" t="s">
        <v>731</v>
      </c>
      <c r="B49" s="281" t="s">
        <v>101</v>
      </c>
      <c r="C49" s="281" t="s">
        <v>152</v>
      </c>
      <c r="D49" s="281" t="s">
        <v>92</v>
      </c>
      <c r="E49" s="281">
        <v>124</v>
      </c>
      <c r="F49" s="281">
        <v>110</v>
      </c>
      <c r="G49" s="281" t="s">
        <v>5</v>
      </c>
      <c r="H49" s="281">
        <v>190</v>
      </c>
      <c r="I49" s="291">
        <v>27750</v>
      </c>
    </row>
    <row r="50" spans="1:9" ht="15.75">
      <c r="A50" s="280" t="s">
        <v>732</v>
      </c>
      <c r="B50" s="281" t="s">
        <v>101</v>
      </c>
      <c r="C50" s="281" t="s">
        <v>152</v>
      </c>
      <c r="D50" s="281" t="s">
        <v>92</v>
      </c>
      <c r="E50" s="281">
        <v>124</v>
      </c>
      <c r="F50" s="281">
        <v>110</v>
      </c>
      <c r="G50" s="281" t="s">
        <v>5</v>
      </c>
      <c r="H50" s="281">
        <v>190</v>
      </c>
      <c r="I50" s="291">
        <v>31650</v>
      </c>
    </row>
    <row r="51" spans="1:9" ht="15.75">
      <c r="A51" s="280" t="s">
        <v>735</v>
      </c>
      <c r="B51" s="281" t="s">
        <v>101</v>
      </c>
      <c r="C51" s="281" t="s">
        <v>152</v>
      </c>
      <c r="D51" s="281" t="s">
        <v>580</v>
      </c>
      <c r="E51" s="281">
        <v>124</v>
      </c>
      <c r="F51" s="281">
        <v>107</v>
      </c>
      <c r="G51" s="281" t="s">
        <v>5</v>
      </c>
      <c r="H51" s="281">
        <v>190</v>
      </c>
      <c r="I51" s="291">
        <v>29350</v>
      </c>
    </row>
    <row r="52" spans="1:9" ht="15.75">
      <c r="A52" s="280" t="s">
        <v>736</v>
      </c>
      <c r="B52" s="281" t="s">
        <v>101</v>
      </c>
      <c r="C52" s="281" t="s">
        <v>152</v>
      </c>
      <c r="D52" s="281" t="s">
        <v>580</v>
      </c>
      <c r="E52" s="281">
        <v>124</v>
      </c>
      <c r="F52" s="281">
        <v>107</v>
      </c>
      <c r="G52" s="281" t="s">
        <v>5</v>
      </c>
      <c r="H52" s="281">
        <v>190</v>
      </c>
      <c r="I52" s="291">
        <v>33250</v>
      </c>
    </row>
    <row r="53" spans="1:9" ht="15.75">
      <c r="A53" s="292" t="s">
        <v>754</v>
      </c>
      <c r="B53" s="281"/>
      <c r="C53" s="281"/>
      <c r="D53" s="281"/>
      <c r="E53" s="281"/>
      <c r="F53" s="281"/>
      <c r="G53" s="281"/>
      <c r="H53" s="281"/>
      <c r="I53" s="291"/>
    </row>
    <row r="54" spans="1:9" ht="15.75">
      <c r="A54" s="280" t="s">
        <v>755</v>
      </c>
      <c r="B54" s="281" t="s">
        <v>101</v>
      </c>
      <c r="C54" s="281" t="s">
        <v>112</v>
      </c>
      <c r="D54" s="281" t="s">
        <v>92</v>
      </c>
      <c r="E54" s="281">
        <v>120</v>
      </c>
      <c r="F54" s="281">
        <v>91</v>
      </c>
      <c r="G54" s="281" t="s">
        <v>4</v>
      </c>
      <c r="H54" s="281">
        <v>180</v>
      </c>
      <c r="I54" s="291">
        <v>29305</v>
      </c>
    </row>
    <row r="55" spans="1:9" ht="15.75">
      <c r="A55" s="280" t="s">
        <v>748</v>
      </c>
      <c r="B55" s="281" t="s">
        <v>101</v>
      </c>
      <c r="C55" s="281" t="s">
        <v>112</v>
      </c>
      <c r="D55" s="281" t="s">
        <v>92</v>
      </c>
      <c r="E55" s="281">
        <v>120</v>
      </c>
      <c r="F55" s="281">
        <v>91</v>
      </c>
      <c r="G55" s="281" t="s">
        <v>4</v>
      </c>
      <c r="H55" s="281">
        <v>180</v>
      </c>
      <c r="I55" s="291">
        <v>33355</v>
      </c>
    </row>
    <row r="56" spans="1:9" ht="15.75">
      <c r="A56" s="280" t="s">
        <v>750</v>
      </c>
      <c r="B56" s="281" t="s">
        <v>101</v>
      </c>
      <c r="C56" s="281" t="s">
        <v>112</v>
      </c>
      <c r="D56" s="281" t="s">
        <v>580</v>
      </c>
      <c r="E56" s="281">
        <v>120</v>
      </c>
      <c r="F56" s="281">
        <v>108</v>
      </c>
      <c r="G56" s="281" t="s">
        <v>5</v>
      </c>
      <c r="H56" s="281">
        <v>190</v>
      </c>
      <c r="I56" s="291">
        <v>31335</v>
      </c>
    </row>
    <row r="57" spans="1:9" ht="15.75">
      <c r="A57" s="280" t="s">
        <v>756</v>
      </c>
      <c r="B57" s="281" t="s">
        <v>101</v>
      </c>
      <c r="C57" s="281" t="s">
        <v>112</v>
      </c>
      <c r="D57" s="281" t="s">
        <v>580</v>
      </c>
      <c r="E57" s="281">
        <v>120</v>
      </c>
      <c r="F57" s="281">
        <v>108</v>
      </c>
      <c r="G57" s="281" t="s">
        <v>5</v>
      </c>
      <c r="H57" s="281">
        <v>190</v>
      </c>
      <c r="I57" s="291">
        <v>35385</v>
      </c>
    </row>
    <row r="58" spans="1:9" ht="15.75">
      <c r="A58" s="288" t="s">
        <v>757</v>
      </c>
      <c r="B58" s="289"/>
      <c r="C58" s="289"/>
      <c r="D58" s="289"/>
      <c r="E58" s="289"/>
      <c r="F58" s="289"/>
      <c r="G58" s="289"/>
      <c r="H58" s="289"/>
      <c r="I58" s="290"/>
    </row>
    <row r="59" spans="1:9" ht="15.75">
      <c r="A59" s="267" t="s">
        <v>758</v>
      </c>
      <c r="B59" s="265" t="s">
        <v>721</v>
      </c>
      <c r="C59" s="265" t="s">
        <v>152</v>
      </c>
      <c r="D59" s="268" t="s">
        <v>92</v>
      </c>
      <c r="E59" s="265">
        <v>320</v>
      </c>
      <c r="F59" s="265">
        <v>176</v>
      </c>
      <c r="G59" s="265" t="s">
        <v>96</v>
      </c>
      <c r="H59" s="268">
        <v>750</v>
      </c>
      <c r="I59" s="269">
        <v>51750</v>
      </c>
    </row>
    <row r="60" spans="1:9" ht="15.75">
      <c r="A60" s="274"/>
      <c r="B60" s="275"/>
      <c r="C60" s="275"/>
      <c r="D60" s="275"/>
      <c r="E60" s="275"/>
      <c r="F60" s="275"/>
      <c r="G60" s="275"/>
      <c r="H60" s="275"/>
      <c r="I60" s="276"/>
    </row>
    <row r="61" spans="1:9" ht="15.75">
      <c r="A61" s="288" t="s">
        <v>759</v>
      </c>
      <c r="B61" s="289"/>
      <c r="C61" s="289"/>
      <c r="D61" s="289"/>
      <c r="E61" s="289"/>
      <c r="F61" s="289"/>
      <c r="G61" s="289"/>
      <c r="H61" s="289"/>
      <c r="I61" s="290"/>
    </row>
    <row r="62" spans="1:9" ht="15.75">
      <c r="A62" s="293" t="s">
        <v>760</v>
      </c>
      <c r="B62" s="289" t="s">
        <v>761</v>
      </c>
      <c r="C62" s="289" t="s">
        <v>152</v>
      </c>
      <c r="D62" s="289" t="s">
        <v>92</v>
      </c>
      <c r="E62" s="289">
        <v>120</v>
      </c>
      <c r="F62" s="289">
        <v>130</v>
      </c>
      <c r="G62" s="289" t="s">
        <v>8</v>
      </c>
      <c r="H62" s="289">
        <v>270</v>
      </c>
      <c r="I62" s="294">
        <v>25395</v>
      </c>
    </row>
    <row r="63" spans="1:9" ht="15.75">
      <c r="A63" s="293" t="s">
        <v>762</v>
      </c>
      <c r="B63" s="289" t="s">
        <v>761</v>
      </c>
      <c r="C63" s="289" t="s">
        <v>152</v>
      </c>
      <c r="D63" s="289" t="s">
        <v>580</v>
      </c>
      <c r="E63" s="289">
        <v>130</v>
      </c>
      <c r="F63" s="289">
        <v>121</v>
      </c>
      <c r="G63" s="289" t="s">
        <v>8</v>
      </c>
      <c r="H63" s="289">
        <v>270</v>
      </c>
      <c r="I63" s="294">
        <v>27395</v>
      </c>
    </row>
    <row r="64" spans="1:9" ht="15.75">
      <c r="A64" s="267" t="s">
        <v>763</v>
      </c>
      <c r="B64" s="265" t="s">
        <v>761</v>
      </c>
      <c r="C64" s="268" t="s">
        <v>152</v>
      </c>
      <c r="D64" s="268" t="s">
        <v>92</v>
      </c>
      <c r="E64" s="265">
        <v>120</v>
      </c>
      <c r="F64" s="265">
        <v>132</v>
      </c>
      <c r="G64" s="265" t="s">
        <v>6</v>
      </c>
      <c r="H64" s="278">
        <v>280</v>
      </c>
      <c r="I64" s="295">
        <v>29895</v>
      </c>
    </row>
    <row r="65" spans="1:9" ht="15.75">
      <c r="A65" s="267" t="s">
        <v>764</v>
      </c>
      <c r="B65" s="265" t="s">
        <v>761</v>
      </c>
      <c r="C65" s="268" t="s">
        <v>152</v>
      </c>
      <c r="D65" s="268" t="s">
        <v>580</v>
      </c>
      <c r="E65" s="265">
        <v>130</v>
      </c>
      <c r="F65" s="265">
        <v>122</v>
      </c>
      <c r="G65" s="265" t="s">
        <v>8</v>
      </c>
      <c r="H65" s="278">
        <v>270</v>
      </c>
      <c r="I65" s="295">
        <v>31895</v>
      </c>
    </row>
    <row r="66" spans="1:9" ht="15.75">
      <c r="A66" s="267" t="s">
        <v>765</v>
      </c>
      <c r="B66" s="265" t="s">
        <v>761</v>
      </c>
      <c r="C66" s="268" t="s">
        <v>152</v>
      </c>
      <c r="D66" s="268" t="s">
        <v>92</v>
      </c>
      <c r="E66" s="265">
        <v>120</v>
      </c>
      <c r="F66" s="265">
        <v>132</v>
      </c>
      <c r="G66" s="265" t="s">
        <v>6</v>
      </c>
      <c r="H66" s="278">
        <v>280</v>
      </c>
      <c r="I66" s="295">
        <v>33695</v>
      </c>
    </row>
    <row r="67" spans="1:9" ht="15.75">
      <c r="A67" s="267" t="s">
        <v>766</v>
      </c>
      <c r="B67" s="265" t="s">
        <v>761</v>
      </c>
      <c r="C67" s="268" t="s">
        <v>152</v>
      </c>
      <c r="D67" s="268" t="s">
        <v>580</v>
      </c>
      <c r="E67" s="265">
        <v>130</v>
      </c>
      <c r="F67" s="265">
        <v>122</v>
      </c>
      <c r="G67" s="265" t="s">
        <v>8</v>
      </c>
      <c r="H67" s="278">
        <v>270</v>
      </c>
      <c r="I67" s="295">
        <v>35695</v>
      </c>
    </row>
    <row r="68" spans="1:9" ht="15.75">
      <c r="A68" s="267" t="s">
        <v>767</v>
      </c>
      <c r="B68" s="265" t="s">
        <v>761</v>
      </c>
      <c r="C68" s="268" t="s">
        <v>112</v>
      </c>
      <c r="D68" s="268" t="s">
        <v>92</v>
      </c>
      <c r="E68" s="265">
        <v>120</v>
      </c>
      <c r="F68" s="265">
        <v>108</v>
      </c>
      <c r="G68" s="265" t="s">
        <v>5</v>
      </c>
      <c r="H68" s="278">
        <v>190</v>
      </c>
      <c r="I68" s="295">
        <v>29995</v>
      </c>
    </row>
    <row r="69" spans="1:9" ht="15.75">
      <c r="A69" s="267" t="s">
        <v>768</v>
      </c>
      <c r="B69" s="265" t="s">
        <v>761</v>
      </c>
      <c r="C69" s="268" t="s">
        <v>112</v>
      </c>
      <c r="D69" s="268" t="s">
        <v>92</v>
      </c>
      <c r="E69" s="265">
        <v>120</v>
      </c>
      <c r="F69" s="265">
        <v>108</v>
      </c>
      <c r="G69" s="265" t="s">
        <v>5</v>
      </c>
      <c r="H69" s="278">
        <v>190</v>
      </c>
      <c r="I69" s="295">
        <v>34495</v>
      </c>
    </row>
    <row r="70" spans="1:9" ht="15.75">
      <c r="A70" s="296"/>
      <c r="B70" s="271"/>
      <c r="C70" s="272"/>
      <c r="D70" s="272"/>
      <c r="E70" s="271"/>
      <c r="F70" s="271"/>
      <c r="G70" s="272"/>
      <c r="H70" s="272"/>
      <c r="I70" s="297"/>
    </row>
    <row r="71" spans="1:9" ht="15.75">
      <c r="A71" s="274"/>
      <c r="B71" s="275"/>
      <c r="C71" s="275"/>
      <c r="D71" s="275"/>
      <c r="E71" s="275"/>
      <c r="F71" s="275"/>
      <c r="G71" s="275"/>
      <c r="H71" s="275"/>
      <c r="I71" s="279"/>
    </row>
    <row r="72" spans="1:9">
      <c r="A72" s="277"/>
      <c r="B72" s="262"/>
      <c r="C72" s="262"/>
      <c r="D72" s="262"/>
      <c r="E72" s="262"/>
      <c r="F72" s="262"/>
      <c r="G72" s="262"/>
      <c r="H72" s="262"/>
      <c r="I72" s="263"/>
    </row>
    <row r="73" spans="1:9" ht="15.75">
      <c r="A73" s="264" t="s">
        <v>100</v>
      </c>
      <c r="I73" s="298"/>
    </row>
    <row r="74" spans="1:9">
      <c r="A74" s="267"/>
      <c r="I74" s="266"/>
    </row>
    <row r="75" spans="1:9" ht="15.75">
      <c r="A75" s="267" t="s">
        <v>769</v>
      </c>
      <c r="B75" s="265" t="s">
        <v>761</v>
      </c>
      <c r="C75" s="268" t="s">
        <v>152</v>
      </c>
      <c r="D75" s="268" t="s">
        <v>92</v>
      </c>
      <c r="E75" s="265">
        <v>173</v>
      </c>
      <c r="F75" s="265">
        <v>143</v>
      </c>
      <c r="G75" s="265" t="s">
        <v>9</v>
      </c>
      <c r="H75" s="278">
        <v>390</v>
      </c>
      <c r="I75" s="295">
        <v>33500</v>
      </c>
    </row>
    <row r="76" spans="1:9" ht="15.75">
      <c r="A76" s="267" t="s">
        <v>770</v>
      </c>
      <c r="B76" s="265" t="s">
        <v>761</v>
      </c>
      <c r="C76" s="268" t="s">
        <v>152</v>
      </c>
      <c r="D76" s="268" t="s">
        <v>92</v>
      </c>
      <c r="E76" s="265">
        <v>173</v>
      </c>
      <c r="F76" s="265">
        <v>143</v>
      </c>
      <c r="G76" s="265" t="s">
        <v>9</v>
      </c>
      <c r="H76" s="278">
        <v>390</v>
      </c>
      <c r="I76" s="295">
        <v>35500</v>
      </c>
    </row>
    <row r="77" spans="1:9" ht="15.75">
      <c r="A77" s="267" t="s">
        <v>771</v>
      </c>
      <c r="B77" s="265" t="s">
        <v>761</v>
      </c>
      <c r="C77" s="268" t="s">
        <v>152</v>
      </c>
      <c r="D77" s="268" t="s">
        <v>92</v>
      </c>
      <c r="E77" s="265">
        <v>173</v>
      </c>
      <c r="F77" s="265">
        <v>151</v>
      </c>
      <c r="G77" s="265" t="s">
        <v>9</v>
      </c>
      <c r="H77" s="278">
        <v>390</v>
      </c>
      <c r="I77" s="295">
        <v>39000</v>
      </c>
    </row>
    <row r="78" spans="1:9" ht="15.75">
      <c r="A78" s="267" t="s">
        <v>772</v>
      </c>
      <c r="B78" s="265" t="s">
        <v>761</v>
      </c>
      <c r="C78" s="268" t="s">
        <v>152</v>
      </c>
      <c r="D78" s="268" t="s">
        <v>92</v>
      </c>
      <c r="E78" s="265">
        <v>173</v>
      </c>
      <c r="F78" s="265">
        <v>151</v>
      </c>
      <c r="G78" s="265" t="s">
        <v>9</v>
      </c>
      <c r="H78" s="278">
        <v>390</v>
      </c>
      <c r="I78" s="295">
        <v>42000</v>
      </c>
    </row>
    <row r="79" spans="1:9" ht="15.75">
      <c r="A79" s="267" t="s">
        <v>773</v>
      </c>
      <c r="B79" s="265" t="s">
        <v>761</v>
      </c>
      <c r="C79" s="268" t="s">
        <v>152</v>
      </c>
      <c r="D79" s="268" t="s">
        <v>92</v>
      </c>
      <c r="E79" s="265">
        <v>173</v>
      </c>
      <c r="F79" s="265">
        <v>151</v>
      </c>
      <c r="G79" s="265" t="s">
        <v>9</v>
      </c>
      <c r="H79" s="278">
        <v>390</v>
      </c>
      <c r="I79" s="295">
        <v>45000</v>
      </c>
    </row>
    <row r="80" spans="1:9" ht="15.75">
      <c r="A80" s="267" t="s">
        <v>774</v>
      </c>
      <c r="B80" s="265" t="s">
        <v>761</v>
      </c>
      <c r="C80" s="268" t="s">
        <v>152</v>
      </c>
      <c r="D80" s="268" t="s">
        <v>580</v>
      </c>
      <c r="E80" s="265">
        <v>193</v>
      </c>
      <c r="F80" s="265">
        <v>162</v>
      </c>
      <c r="G80" s="265" t="s">
        <v>15</v>
      </c>
      <c r="H80" s="278">
        <v>570</v>
      </c>
      <c r="I80" s="295">
        <v>41000</v>
      </c>
    </row>
    <row r="81" spans="1:9" ht="15.75">
      <c r="A81" s="267" t="s">
        <v>775</v>
      </c>
      <c r="B81" s="265" t="s">
        <v>761</v>
      </c>
      <c r="C81" s="268" t="s">
        <v>152</v>
      </c>
      <c r="D81" s="268" t="s">
        <v>580</v>
      </c>
      <c r="E81" s="265">
        <v>193</v>
      </c>
      <c r="F81" s="265">
        <v>162</v>
      </c>
      <c r="G81" s="265" t="s">
        <v>15</v>
      </c>
      <c r="H81" s="278">
        <v>570</v>
      </c>
      <c r="I81" s="295">
        <v>44000</v>
      </c>
    </row>
    <row r="82" spans="1:9" ht="15.75">
      <c r="A82" s="267" t="s">
        <v>776</v>
      </c>
      <c r="B82" s="265" t="s">
        <v>761</v>
      </c>
      <c r="C82" s="268" t="s">
        <v>152</v>
      </c>
      <c r="D82" s="268" t="s">
        <v>580</v>
      </c>
      <c r="E82" s="265">
        <v>193</v>
      </c>
      <c r="F82" s="265">
        <v>162</v>
      </c>
      <c r="G82" s="265" t="s">
        <v>15</v>
      </c>
      <c r="H82" s="278">
        <v>570</v>
      </c>
      <c r="I82" s="295">
        <v>47000</v>
      </c>
    </row>
    <row r="83" spans="1:9" ht="15.75">
      <c r="A83" s="267" t="s">
        <v>777</v>
      </c>
      <c r="B83" s="265" t="s">
        <v>761</v>
      </c>
      <c r="C83" s="268" t="s">
        <v>152</v>
      </c>
      <c r="D83" s="268" t="s">
        <v>92</v>
      </c>
      <c r="E83" s="265">
        <v>173</v>
      </c>
      <c r="F83" s="265">
        <v>151</v>
      </c>
      <c r="G83" s="265" t="s">
        <v>9</v>
      </c>
      <c r="H83" s="278">
        <v>390</v>
      </c>
      <c r="I83" s="295">
        <v>40300</v>
      </c>
    </row>
    <row r="84" spans="1:9" ht="15.75">
      <c r="A84" s="270" t="s">
        <v>778</v>
      </c>
      <c r="B84" s="271" t="s">
        <v>761</v>
      </c>
      <c r="C84" s="272" t="s">
        <v>152</v>
      </c>
      <c r="D84" s="272" t="s">
        <v>92</v>
      </c>
      <c r="E84" s="271">
        <v>173</v>
      </c>
      <c r="F84" s="271">
        <v>151</v>
      </c>
      <c r="G84" s="271" t="s">
        <v>9</v>
      </c>
      <c r="H84" s="299">
        <v>390</v>
      </c>
      <c r="I84" s="300">
        <v>43300</v>
      </c>
    </row>
    <row r="85" spans="1:9" ht="15.75">
      <c r="A85" s="270" t="s">
        <v>779</v>
      </c>
      <c r="B85" s="271" t="s">
        <v>761</v>
      </c>
      <c r="C85" s="272" t="s">
        <v>152</v>
      </c>
      <c r="D85" s="272" t="s">
        <v>580</v>
      </c>
      <c r="E85" s="271">
        <v>193</v>
      </c>
      <c r="F85" s="271">
        <v>162</v>
      </c>
      <c r="G85" s="271" t="s">
        <v>15</v>
      </c>
      <c r="H85" s="299">
        <v>570</v>
      </c>
      <c r="I85" s="300">
        <v>42300</v>
      </c>
    </row>
    <row r="86" spans="1:9" ht="15.75">
      <c r="A86" s="270" t="s">
        <v>780</v>
      </c>
      <c r="B86" s="271" t="s">
        <v>761</v>
      </c>
      <c r="C86" s="272" t="s">
        <v>687</v>
      </c>
      <c r="D86" s="272" t="s">
        <v>580</v>
      </c>
      <c r="E86" s="271">
        <v>193</v>
      </c>
      <c r="F86" s="271">
        <v>162</v>
      </c>
      <c r="G86" s="271" t="s">
        <v>15</v>
      </c>
      <c r="H86" s="299">
        <v>570</v>
      </c>
      <c r="I86" s="300">
        <v>45300</v>
      </c>
    </row>
    <row r="87" spans="1:9" ht="15.75">
      <c r="A87" s="270" t="s">
        <v>781</v>
      </c>
      <c r="B87" s="271" t="s">
        <v>761</v>
      </c>
      <c r="C87" s="272" t="s">
        <v>782</v>
      </c>
      <c r="D87" s="272" t="s">
        <v>580</v>
      </c>
      <c r="E87" s="271">
        <v>180</v>
      </c>
      <c r="F87" s="271">
        <v>120</v>
      </c>
      <c r="G87" s="271" t="s">
        <v>7</v>
      </c>
      <c r="H87" s="299">
        <v>200</v>
      </c>
      <c r="I87" s="300">
        <v>38000</v>
      </c>
    </row>
    <row r="88" spans="1:9" ht="15.75">
      <c r="A88" s="270" t="s">
        <v>783</v>
      </c>
      <c r="B88" s="271" t="s">
        <v>761</v>
      </c>
      <c r="C88" s="272" t="s">
        <v>782</v>
      </c>
      <c r="D88" s="272" t="s">
        <v>580</v>
      </c>
      <c r="E88" s="271">
        <v>180</v>
      </c>
      <c r="F88" s="271">
        <v>120</v>
      </c>
      <c r="G88" s="271" t="s">
        <v>7</v>
      </c>
      <c r="H88" s="299">
        <v>200</v>
      </c>
      <c r="I88" s="300">
        <v>40500</v>
      </c>
    </row>
    <row r="89" spans="1:9" ht="15.75">
      <c r="A89" s="270" t="s">
        <v>784</v>
      </c>
      <c r="B89" s="271" t="s">
        <v>761</v>
      </c>
      <c r="C89" s="272" t="s">
        <v>782</v>
      </c>
      <c r="D89" s="272" t="s">
        <v>580</v>
      </c>
      <c r="E89" s="271">
        <v>180</v>
      </c>
      <c r="F89" s="271">
        <v>120</v>
      </c>
      <c r="G89" s="271" t="s">
        <v>7</v>
      </c>
      <c r="H89" s="299">
        <v>200</v>
      </c>
      <c r="I89" s="300">
        <v>43500</v>
      </c>
    </row>
    <row r="90" spans="1:9" ht="15.75">
      <c r="A90" s="270" t="s">
        <v>785</v>
      </c>
      <c r="B90" s="271" t="s">
        <v>761</v>
      </c>
      <c r="C90" s="272" t="s">
        <v>782</v>
      </c>
      <c r="D90" s="272" t="s">
        <v>580</v>
      </c>
      <c r="E90" s="271">
        <v>180</v>
      </c>
      <c r="F90" s="271">
        <v>126</v>
      </c>
      <c r="G90" s="271" t="s">
        <v>8</v>
      </c>
      <c r="H90" s="299">
        <v>270</v>
      </c>
      <c r="I90" s="300">
        <v>43500</v>
      </c>
    </row>
    <row r="91" spans="1:9" ht="15.75">
      <c r="A91" s="270" t="s">
        <v>786</v>
      </c>
      <c r="B91" s="271" t="s">
        <v>761</v>
      </c>
      <c r="C91" s="272" t="s">
        <v>782</v>
      </c>
      <c r="D91" s="272" t="s">
        <v>580</v>
      </c>
      <c r="E91" s="271">
        <v>180</v>
      </c>
      <c r="F91" s="271">
        <v>126</v>
      </c>
      <c r="G91" s="271" t="s">
        <v>8</v>
      </c>
      <c r="H91" s="299">
        <v>270</v>
      </c>
      <c r="I91" s="300">
        <v>46500</v>
      </c>
    </row>
    <row r="92" spans="1:9" ht="15.75">
      <c r="A92" s="270" t="s">
        <v>787</v>
      </c>
      <c r="B92" s="271" t="s">
        <v>761</v>
      </c>
      <c r="C92" s="272" t="s">
        <v>782</v>
      </c>
      <c r="D92" s="272" t="s">
        <v>580</v>
      </c>
      <c r="E92" s="271">
        <v>180</v>
      </c>
      <c r="F92" s="271">
        <v>126</v>
      </c>
      <c r="G92" s="271" t="s">
        <v>8</v>
      </c>
      <c r="H92" s="299">
        <v>270</v>
      </c>
      <c r="I92" s="300">
        <v>49500</v>
      </c>
    </row>
    <row r="93" spans="1:9" ht="15.75">
      <c r="A93" s="270"/>
      <c r="B93" s="271"/>
      <c r="C93" s="272"/>
      <c r="D93" s="272"/>
      <c r="E93" s="271"/>
      <c r="F93" s="271"/>
      <c r="G93" s="271"/>
      <c r="H93" s="299"/>
      <c r="I93" s="300"/>
    </row>
    <row r="94" spans="1:9" ht="15.75">
      <c r="A94" s="301" t="s">
        <v>788</v>
      </c>
      <c r="B94" s="271"/>
      <c r="C94" s="272"/>
      <c r="D94" s="272"/>
      <c r="E94" s="271"/>
      <c r="F94" s="271"/>
      <c r="G94" s="271"/>
      <c r="H94" s="299"/>
      <c r="I94" s="300"/>
    </row>
    <row r="95" spans="1:9" ht="15.75">
      <c r="A95" s="270"/>
      <c r="B95" s="271"/>
      <c r="C95" s="272"/>
      <c r="D95" s="272"/>
      <c r="E95" s="271"/>
      <c r="F95" s="271"/>
      <c r="G95" s="272"/>
      <c r="H95" s="272"/>
      <c r="I95" s="273"/>
    </row>
    <row r="96" spans="1:9" ht="15.75">
      <c r="A96" s="274"/>
      <c r="B96" s="275"/>
      <c r="C96" s="275"/>
      <c r="D96" s="275"/>
      <c r="E96" s="275"/>
      <c r="F96" s="275"/>
      <c r="G96" s="275"/>
      <c r="H96" s="275"/>
      <c r="I96" s="276"/>
    </row>
    <row r="97" spans="1:9">
      <c r="A97" s="277"/>
      <c r="B97" s="262"/>
      <c r="C97" s="262"/>
      <c r="D97" s="262"/>
      <c r="E97" s="262"/>
      <c r="F97" s="262"/>
      <c r="G97" s="262"/>
      <c r="H97" s="262"/>
      <c r="I97" s="302"/>
    </row>
    <row r="98" spans="1:9" ht="15.75">
      <c r="A98" s="267"/>
      <c r="B98" s="262"/>
      <c r="C98" s="303"/>
      <c r="D98" s="303"/>
      <c r="E98" s="262"/>
      <c r="F98" s="262"/>
      <c r="G98" s="262"/>
      <c r="H98" s="262"/>
      <c r="I98" s="304"/>
    </row>
    <row r="99" spans="1:9" ht="16.5" thickBot="1">
      <c r="A99" s="305"/>
      <c r="B99" s="271"/>
      <c r="C99" s="271"/>
      <c r="D99" s="271"/>
      <c r="E99" s="271"/>
      <c r="F99" s="271"/>
      <c r="G99" s="271"/>
      <c r="H99" s="271"/>
      <c r="I99" s="306"/>
    </row>
    <row r="100" spans="1:9" ht="15.75">
      <c r="A100" s="307" t="s">
        <v>789</v>
      </c>
      <c r="B100" s="308"/>
      <c r="C100" s="308"/>
      <c r="D100" s="308"/>
      <c r="E100" s="308"/>
      <c r="F100" s="308"/>
      <c r="G100" s="308"/>
      <c r="H100" s="308"/>
      <c r="I100" s="309"/>
    </row>
    <row r="101" spans="1:9" ht="15.75">
      <c r="A101" s="310"/>
      <c r="I101" s="311"/>
    </row>
    <row r="102" spans="1:9" ht="15.75">
      <c r="A102" s="312" t="s">
        <v>99</v>
      </c>
      <c r="I102" s="313">
        <v>550</v>
      </c>
    </row>
    <row r="103" spans="1:9" ht="15.75">
      <c r="A103" s="312" t="s">
        <v>790</v>
      </c>
      <c r="I103" s="313">
        <v>600</v>
      </c>
    </row>
    <row r="104" spans="1:9" ht="15.75">
      <c r="A104" s="312" t="s">
        <v>791</v>
      </c>
      <c r="I104" s="313">
        <v>650</v>
      </c>
    </row>
    <row r="105" spans="1:9" ht="15.75">
      <c r="A105" s="312"/>
      <c r="I105" s="313"/>
    </row>
    <row r="106" spans="1:9" ht="15.75">
      <c r="A106" s="310" t="s">
        <v>792</v>
      </c>
      <c r="B106" s="314"/>
      <c r="C106" s="315" t="s">
        <v>793</v>
      </c>
      <c r="D106" s="316"/>
      <c r="E106" s="316"/>
      <c r="F106" s="316"/>
      <c r="G106" s="316"/>
      <c r="H106" s="316"/>
      <c r="I106" s="313"/>
    </row>
    <row r="107" spans="1:9" ht="15.75">
      <c r="A107" s="312"/>
      <c r="I107" s="313"/>
    </row>
    <row r="108" spans="1:9" ht="15.75">
      <c r="A108" s="312" t="s">
        <v>794</v>
      </c>
      <c r="C108" s="317" t="s">
        <v>795</v>
      </c>
      <c r="D108" s="317"/>
      <c r="E108" s="317"/>
      <c r="F108" s="317"/>
      <c r="G108" s="317"/>
      <c r="I108" s="313">
        <v>800</v>
      </c>
    </row>
    <row r="109" spans="1:9" ht="15.75">
      <c r="A109" s="312" t="s">
        <v>796</v>
      </c>
      <c r="C109" s="317" t="s">
        <v>797</v>
      </c>
      <c r="D109" s="317"/>
      <c r="E109" s="317"/>
      <c r="F109" s="317"/>
      <c r="G109" s="317"/>
      <c r="I109" s="313">
        <v>2200</v>
      </c>
    </row>
    <row r="110" spans="1:9" ht="15.75">
      <c r="A110" s="277"/>
      <c r="B110" s="262"/>
      <c r="C110" s="262"/>
      <c r="D110" s="262"/>
      <c r="E110" s="262"/>
      <c r="F110" s="262"/>
      <c r="G110" s="262"/>
      <c r="H110" s="262"/>
      <c r="I110" s="318"/>
    </row>
    <row r="111" spans="1:9" ht="15.75">
      <c r="A111" s="267"/>
      <c r="I111" s="298"/>
    </row>
    <row r="112" spans="1:9" ht="15.75">
      <c r="A112" s="312" t="s">
        <v>798</v>
      </c>
      <c r="I112" s="311"/>
    </row>
    <row r="113" spans="1:9" ht="15.75">
      <c r="A113" s="312"/>
      <c r="I113" s="311"/>
    </row>
    <row r="114" spans="1:9" ht="15.75">
      <c r="A114" s="312"/>
      <c r="I114" s="311"/>
    </row>
    <row r="115" spans="1:9">
      <c r="A115" s="1074"/>
      <c r="B115" s="1075"/>
      <c r="C115" s="1075"/>
      <c r="D115" s="1075"/>
      <c r="E115" s="1075"/>
      <c r="F115" s="1075"/>
      <c r="G115" s="1075"/>
      <c r="H115" s="1075"/>
      <c r="I115" s="1076"/>
    </row>
    <row r="116" spans="1:9" ht="15.75">
      <c r="A116" s="1077" t="s">
        <v>799</v>
      </c>
      <c r="B116" s="1078"/>
      <c r="C116" s="1078"/>
      <c r="D116" s="1078"/>
      <c r="E116" s="1078"/>
      <c r="F116" s="1078"/>
      <c r="G116" s="1078"/>
      <c r="H116" s="1078"/>
      <c r="I116" s="1079"/>
    </row>
    <row r="117" spans="1:9">
      <c r="A117" s="1074" t="s">
        <v>800</v>
      </c>
      <c r="B117" s="1075"/>
      <c r="C117" s="1075"/>
      <c r="D117" s="1075"/>
      <c r="E117" s="1075"/>
      <c r="F117" s="1075"/>
      <c r="G117" s="1075"/>
      <c r="H117" s="1075"/>
      <c r="I117" s="1076"/>
    </row>
    <row r="118" spans="1:9">
      <c r="A118" s="1071" t="s">
        <v>801</v>
      </c>
      <c r="B118" s="1072"/>
      <c r="C118" s="1072"/>
      <c r="D118" s="1072"/>
      <c r="E118" s="1072"/>
      <c r="F118" s="1072"/>
      <c r="G118" s="1072"/>
      <c r="H118" s="1072"/>
      <c r="I118" s="1073"/>
    </row>
    <row r="119" spans="1:9">
      <c r="A119" s="1074" t="s">
        <v>802</v>
      </c>
      <c r="B119" s="1075"/>
      <c r="C119" s="1075"/>
      <c r="D119" s="1075"/>
      <c r="E119" s="1075"/>
      <c r="F119" s="1075"/>
      <c r="G119" s="1075"/>
      <c r="H119" s="1075"/>
      <c r="I119" s="1076"/>
    </row>
    <row r="120" spans="1:9">
      <c r="A120" s="1074" t="s">
        <v>803</v>
      </c>
      <c r="B120" s="1075"/>
      <c r="C120" s="1075"/>
      <c r="D120" s="1075"/>
      <c r="E120" s="1075"/>
      <c r="F120" s="1075"/>
      <c r="G120" s="1075"/>
      <c r="H120" s="1075"/>
      <c r="I120" s="1076"/>
    </row>
    <row r="121" spans="1:9">
      <c r="A121" s="1074" t="s">
        <v>804</v>
      </c>
      <c r="B121" s="1075"/>
      <c r="C121" s="1075"/>
      <c r="D121" s="1075"/>
      <c r="E121" s="1075"/>
      <c r="F121" s="1075"/>
      <c r="G121" s="1075"/>
      <c r="H121" s="1075"/>
      <c r="I121" s="1076"/>
    </row>
    <row r="122" spans="1:9">
      <c r="A122" s="267"/>
      <c r="I122" s="266"/>
    </row>
    <row r="123" spans="1:9">
      <c r="A123" s="267"/>
      <c r="I123" s="266"/>
    </row>
    <row r="124" spans="1:9">
      <c r="A124" s="319"/>
      <c r="B124" s="320"/>
      <c r="C124" s="320"/>
      <c r="D124" s="320"/>
      <c r="E124" s="320"/>
      <c r="F124" s="320"/>
      <c r="G124" s="320"/>
      <c r="H124" s="320"/>
      <c r="I124" s="321"/>
    </row>
    <row r="125" spans="1:9">
      <c r="A125" s="322"/>
      <c r="B125" s="262"/>
      <c r="C125" s="262"/>
      <c r="D125" s="262"/>
      <c r="E125" s="262"/>
      <c r="F125" s="262"/>
      <c r="G125" s="262"/>
      <c r="H125" s="262"/>
      <c r="I125" s="26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AUDI</vt:lpstr>
      <vt:lpstr>BMW</vt:lpstr>
      <vt:lpstr>BYD</vt:lpstr>
      <vt:lpstr>CUPRA </vt:lpstr>
      <vt:lpstr>DACIA </vt:lpstr>
      <vt:lpstr>FORD</vt:lpstr>
      <vt:lpstr>DS</vt:lpstr>
      <vt:lpstr>FIAT</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2023-05-31T06:55:02Z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